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tatistics Hub\Q1 2020-2021\"/>
    </mc:Choice>
  </mc:AlternateContent>
  <bookViews>
    <workbookView xWindow="-28910" yWindow="-110" windowWidth="29020" windowHeight="15820" firstSheet="1" activeTab="3"/>
  </bookViews>
  <sheets>
    <sheet name="Conciliation Outcomes Summary" sheetId="3" r:id="rId1"/>
    <sheet name="Conciliation Outcomes" sheetId="1" r:id="rId2"/>
    <sheet name="Conciliation Jurisdictions" sheetId="4" r:id="rId3"/>
    <sheet name="Conciliation Postcodes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5" l="1"/>
  <c r="D97" i="5" s="1"/>
  <c r="I29" i="4"/>
  <c r="I15" i="4"/>
  <c r="E73" i="4"/>
  <c r="G54" i="3" l="1"/>
  <c r="H52" i="3"/>
  <c r="H51" i="3"/>
  <c r="H50" i="3"/>
  <c r="H49" i="3"/>
  <c r="H48" i="3"/>
  <c r="H47" i="3"/>
  <c r="H46" i="3"/>
  <c r="H45" i="3"/>
  <c r="H44" i="3"/>
  <c r="H54" i="3" s="1"/>
  <c r="B49" i="3"/>
  <c r="C46" i="3" s="1"/>
  <c r="C45" i="3"/>
  <c r="G29" i="3"/>
  <c r="C23" i="3"/>
  <c r="C24" i="3"/>
  <c r="C25" i="3"/>
  <c r="C26" i="3"/>
  <c r="C27" i="3"/>
  <c r="C28" i="3"/>
  <c r="C29" i="3"/>
  <c r="C30" i="3"/>
  <c r="C49" i="3" l="1"/>
  <c r="C34" i="3"/>
  <c r="L140" i="1" l="1"/>
  <c r="L133" i="1"/>
  <c r="L128" i="1"/>
  <c r="L121" i="1"/>
  <c r="L67" i="1"/>
  <c r="L62" i="1"/>
  <c r="L55" i="1"/>
  <c r="L99" i="1"/>
  <c r="L93" i="1"/>
  <c r="L86" i="1"/>
  <c r="L112" i="1"/>
  <c r="L79" i="1"/>
  <c r="L48" i="1"/>
  <c r="K38" i="1"/>
  <c r="K37" i="1"/>
  <c r="K36" i="1"/>
  <c r="K35" i="1"/>
  <c r="K34" i="1"/>
  <c r="L30" i="1"/>
  <c r="D9" i="3" s="1"/>
  <c r="L22" i="1"/>
  <c r="D8" i="3" s="1"/>
  <c r="L14" i="1"/>
  <c r="D7" i="3" s="1"/>
  <c r="D13" i="3" l="1"/>
  <c r="K6" i="1"/>
  <c r="L142" i="1"/>
  <c r="L69" i="1"/>
  <c r="L39" i="1"/>
  <c r="L101" i="1"/>
</calcChain>
</file>

<file path=xl/sharedStrings.xml><?xml version="1.0" encoding="utf-8"?>
<sst xmlns="http://schemas.openxmlformats.org/spreadsheetml/2006/main" count="476" uniqueCount="331">
  <si>
    <t>Total Cases Created</t>
  </si>
  <si>
    <t>Bulk Lead Cases</t>
  </si>
  <si>
    <t>EC</t>
  </si>
  <si>
    <t>Non-ET1</t>
  </si>
  <si>
    <t>ET1</t>
  </si>
  <si>
    <t>ET1F</t>
  </si>
  <si>
    <t>Non Bulk Cases</t>
  </si>
  <si>
    <t>PCC</t>
  </si>
  <si>
    <t>EC Certificate issued</t>
  </si>
  <si>
    <t>Settled Monetary</t>
  </si>
  <si>
    <t>Settled Non Monetary</t>
  </si>
  <si>
    <t>Outcomes (EC)</t>
  </si>
  <si>
    <t>None</t>
  </si>
  <si>
    <t>Outcomes (Non-ET1)</t>
  </si>
  <si>
    <t>Unprogressed</t>
  </si>
  <si>
    <t>Withdrawn</t>
  </si>
  <si>
    <t>Bulk Child Cases</t>
  </si>
  <si>
    <t>Outcomes (ET1)</t>
  </si>
  <si>
    <t>Settled</t>
  </si>
  <si>
    <t>Tribunal</t>
  </si>
  <si>
    <t>Outcomes (ET1F)</t>
  </si>
  <si>
    <t>Outcomes (PCC)</t>
  </si>
  <si>
    <t>Impasse</t>
  </si>
  <si>
    <t xml:space="preserve">Impasse </t>
  </si>
  <si>
    <t>Total</t>
  </si>
  <si>
    <t>Total Outcomes</t>
  </si>
  <si>
    <t>Total Cases</t>
  </si>
  <si>
    <t>EC Certificate Issued</t>
  </si>
  <si>
    <t>BT1</t>
  </si>
  <si>
    <t>BT2</t>
  </si>
  <si>
    <t>BT3</t>
  </si>
  <si>
    <t>BT4</t>
  </si>
  <si>
    <t>BT5</t>
  </si>
  <si>
    <t>BT6</t>
  </si>
  <si>
    <t>BT7</t>
  </si>
  <si>
    <t>BT8</t>
  </si>
  <si>
    <t>BT9</t>
  </si>
  <si>
    <t>BT10</t>
  </si>
  <si>
    <t>BT11</t>
  </si>
  <si>
    <t>BT12</t>
  </si>
  <si>
    <t>BT13</t>
  </si>
  <si>
    <t>BT14</t>
  </si>
  <si>
    <t>BT15</t>
  </si>
  <si>
    <t>BT16</t>
  </si>
  <si>
    <t>BT17</t>
  </si>
  <si>
    <t>BT18</t>
  </si>
  <si>
    <t>BT19</t>
  </si>
  <si>
    <t>BT20</t>
  </si>
  <si>
    <t>BT21</t>
  </si>
  <si>
    <t>BT22</t>
  </si>
  <si>
    <t>BT23</t>
  </si>
  <si>
    <t>BT24</t>
  </si>
  <si>
    <t>BT25</t>
  </si>
  <si>
    <t>BT26</t>
  </si>
  <si>
    <t>BT27</t>
  </si>
  <si>
    <t>BT28</t>
  </si>
  <si>
    <t>BT30</t>
  </si>
  <si>
    <t>BT31</t>
  </si>
  <si>
    <t>BT32</t>
  </si>
  <si>
    <t>BT33</t>
  </si>
  <si>
    <t>BT34</t>
  </si>
  <si>
    <t>BT35</t>
  </si>
  <si>
    <t>BT36</t>
  </si>
  <si>
    <t>BT37</t>
  </si>
  <si>
    <t>BT38</t>
  </si>
  <si>
    <t>BT39</t>
  </si>
  <si>
    <t>BT40</t>
  </si>
  <si>
    <t>BT41</t>
  </si>
  <si>
    <t>BT42</t>
  </si>
  <si>
    <t>BT43</t>
  </si>
  <si>
    <t>BT44</t>
  </si>
  <si>
    <t>BT45</t>
  </si>
  <si>
    <t>BT46</t>
  </si>
  <si>
    <t>BT47</t>
  </si>
  <si>
    <t>BT48</t>
  </si>
  <si>
    <t>BT49</t>
  </si>
  <si>
    <t>BT51</t>
  </si>
  <si>
    <t>BT52</t>
  </si>
  <si>
    <t>BT53</t>
  </si>
  <si>
    <t>BT54</t>
  </si>
  <si>
    <t>BT55</t>
  </si>
  <si>
    <t>BT56</t>
  </si>
  <si>
    <t>BT57</t>
  </si>
  <si>
    <t>BT58</t>
  </si>
  <si>
    <t>DOWNPATRICK</t>
  </si>
  <si>
    <t>CASTLEWELLAN</t>
  </si>
  <si>
    <t>BANBRIDGE</t>
  </si>
  <si>
    <t>NEWCASTLE</t>
  </si>
  <si>
    <t>NEWRY (South Down section)</t>
  </si>
  <si>
    <t>NEWRY (South Armagh section)</t>
  </si>
  <si>
    <t>NEWTOWNABBEY</t>
  </si>
  <si>
    <t>CARRICKFERGUS</t>
  </si>
  <si>
    <t>BALLYCLARE</t>
  </si>
  <si>
    <t>LARNE</t>
  </si>
  <si>
    <t>ANTRIM</t>
  </si>
  <si>
    <t>BALLYMENA</t>
  </si>
  <si>
    <t>MAGHERAFELT</t>
  </si>
  <si>
    <t>MAGHERA</t>
  </si>
  <si>
    <t>LONDONDERRY</t>
  </si>
  <si>
    <t>LIMAVADY</t>
  </si>
  <si>
    <t>COLERAINE</t>
  </si>
  <si>
    <t>BALLYMONEY</t>
  </si>
  <si>
    <t>BALLYCASTLE</t>
  </si>
  <si>
    <t>PORTSTEWART</t>
  </si>
  <si>
    <t>PORTRUSH</t>
  </si>
  <si>
    <t>BUSHMILLS</t>
  </si>
  <si>
    <t>BANGOR</t>
  </si>
  <si>
    <t>DONAGHADEE</t>
  </si>
  <si>
    <t>NEWTOWNARDS</t>
  </si>
  <si>
    <t>BALLYNAHINCH</t>
  </si>
  <si>
    <t>DROMORE</t>
  </si>
  <si>
    <t>HILLSBOROUGH</t>
  </si>
  <si>
    <t>LISBURN</t>
  </si>
  <si>
    <t>CRUMLIN</t>
  </si>
  <si>
    <t>HOLWOOD</t>
  </si>
  <si>
    <t>BELFAST</t>
  </si>
  <si>
    <t>BELFAST - CENTRE</t>
  </si>
  <si>
    <t>BELFAST - HARBOUR ESTATE</t>
  </si>
  <si>
    <t>BELFAST - EAST</t>
  </si>
  <si>
    <t>BELFAST - SOUTH</t>
  </si>
  <si>
    <t>BELFAST - WEST</t>
  </si>
  <si>
    <t>BELFAST - SOUTH &amp; WEST</t>
  </si>
  <si>
    <t>BELFAST - NORTH &amp; WEST</t>
  </si>
  <si>
    <t>BELFAST - NORTH</t>
  </si>
  <si>
    <t>BT60</t>
  </si>
  <si>
    <t>ARMAGH</t>
  </si>
  <si>
    <t>BT61</t>
  </si>
  <si>
    <t>BT62</t>
  </si>
  <si>
    <t>CRAIGAVON</t>
  </si>
  <si>
    <t>BT63</t>
  </si>
  <si>
    <t>BT64</t>
  </si>
  <si>
    <t>BT65</t>
  </si>
  <si>
    <t>BT66</t>
  </si>
  <si>
    <t>BT67</t>
  </si>
  <si>
    <t>BT68</t>
  </si>
  <si>
    <t>CALEDON</t>
  </si>
  <si>
    <t>BT69</t>
  </si>
  <si>
    <t>AUGHNACLOY</t>
  </si>
  <si>
    <t>BT70</t>
  </si>
  <si>
    <t>DUNGANNON</t>
  </si>
  <si>
    <t>BT71</t>
  </si>
  <si>
    <t>BT74</t>
  </si>
  <si>
    <t>ENNISKILLEN</t>
  </si>
  <si>
    <t>BT75</t>
  </si>
  <si>
    <t>FIVEMILETOWN</t>
  </si>
  <si>
    <t>BT76</t>
  </si>
  <si>
    <t>CLOGHER</t>
  </si>
  <si>
    <t>BT77</t>
  </si>
  <si>
    <t>AUGHER</t>
  </si>
  <si>
    <t>BT78</t>
  </si>
  <si>
    <t>OMAGH</t>
  </si>
  <si>
    <t>BT79</t>
  </si>
  <si>
    <t>BT80</t>
  </si>
  <si>
    <t>COOKSTOWN</t>
  </si>
  <si>
    <t>BT81</t>
  </si>
  <si>
    <t>CASTLEDERG</t>
  </si>
  <si>
    <t>BT82</t>
  </si>
  <si>
    <t>STRABANE</t>
  </si>
  <si>
    <t>BT92</t>
  </si>
  <si>
    <t>BT93</t>
  </si>
  <si>
    <t>BT94</t>
  </si>
  <si>
    <t>TOTAL NI POSTCODES</t>
  </si>
  <si>
    <t>TOTAL POSTCODES</t>
  </si>
  <si>
    <t>BT</t>
  </si>
  <si>
    <t>NO FULL POSTCODE</t>
  </si>
  <si>
    <t>BT29</t>
  </si>
  <si>
    <t>NON BT GB POSTCODES</t>
  </si>
  <si>
    <t>TOTAL IRELAND POSTCODES</t>
  </si>
  <si>
    <t>AA</t>
  </si>
  <si>
    <t>Awaiting Allocation</t>
  </si>
  <si>
    <t>ACR</t>
  </si>
  <si>
    <t>ACTO</t>
  </si>
  <si>
    <t>AD</t>
  </si>
  <si>
    <t>ATL</t>
  </si>
  <si>
    <t>AWR</t>
  </si>
  <si>
    <t>BC</t>
  </si>
  <si>
    <t>CB</t>
  </si>
  <si>
    <t>D</t>
  </si>
  <si>
    <t>DGH</t>
  </si>
  <si>
    <t>DR</t>
  </si>
  <si>
    <t>Duplicate Record</t>
  </si>
  <si>
    <t>DUS</t>
  </si>
  <si>
    <t>EAP</t>
  </si>
  <si>
    <t>EP</t>
  </si>
  <si>
    <t>ETM</t>
  </si>
  <si>
    <t>FET</t>
  </si>
  <si>
    <t>FTC</t>
  </si>
  <si>
    <t>FTW</t>
  </si>
  <si>
    <t>FW</t>
  </si>
  <si>
    <t>GA</t>
  </si>
  <si>
    <t>GP</t>
  </si>
  <si>
    <t>HS</t>
  </si>
  <si>
    <t>HSA</t>
  </si>
  <si>
    <t>IPS</t>
  </si>
  <si>
    <t>IR</t>
  </si>
  <si>
    <t>ITU</t>
  </si>
  <si>
    <t>JS</t>
  </si>
  <si>
    <t>MAS</t>
  </si>
  <si>
    <t>MR</t>
  </si>
  <si>
    <t>MS</t>
  </si>
  <si>
    <t>MW</t>
  </si>
  <si>
    <t>MWA</t>
  </si>
  <si>
    <t>PA</t>
  </si>
  <si>
    <t>PD</t>
  </si>
  <si>
    <t>PID</t>
  </si>
  <si>
    <t>PL</t>
  </si>
  <si>
    <t>PTW</t>
  </si>
  <si>
    <t>RF</t>
  </si>
  <si>
    <t>RP</t>
  </si>
  <si>
    <t>RR</t>
  </si>
  <si>
    <t>SD</t>
  </si>
  <si>
    <t>SD_EP</t>
  </si>
  <si>
    <t>SOD</t>
  </si>
  <si>
    <t>SPC</t>
  </si>
  <si>
    <t>ST</t>
  </si>
  <si>
    <t>T</t>
  </si>
  <si>
    <t>TO</t>
  </si>
  <si>
    <t>TOD</t>
  </si>
  <si>
    <t>TOU</t>
  </si>
  <si>
    <t>TUA</t>
  </si>
  <si>
    <t>TUAT</t>
  </si>
  <si>
    <t>TUD</t>
  </si>
  <si>
    <t>TUE</t>
  </si>
  <si>
    <t>TULR</t>
  </si>
  <si>
    <t>TUMR</t>
  </si>
  <si>
    <t>TUR</t>
  </si>
  <si>
    <t>UD</t>
  </si>
  <si>
    <t>WO</t>
  </si>
  <si>
    <t>WP</t>
  </si>
  <si>
    <t>WS</t>
  </si>
  <si>
    <t>WT</t>
  </si>
  <si>
    <t>WThol</t>
  </si>
  <si>
    <t>WTR</t>
  </si>
  <si>
    <t>WTT</t>
  </si>
  <si>
    <t>Right To Time Off for Ante-Natal Care</t>
  </si>
  <si>
    <t>Right To Remuneration for Time Off for Ante-Natal Care</t>
  </si>
  <si>
    <t>Age Discrimination</t>
  </si>
  <si>
    <t>Training Levy Appeal</t>
  </si>
  <si>
    <t>Equal Treatment (Agency Workers Regulations NI 2011)</t>
  </si>
  <si>
    <t>Breach of Contract</t>
  </si>
  <si>
    <t>Inducements Relating to Collective Bargaining</t>
  </si>
  <si>
    <t>Disability</t>
  </si>
  <si>
    <t>Right To be Accompanied Disciplinary / Grievance</t>
  </si>
  <si>
    <t>Right Not To Suffer Deduction of Unauthorised Subscriptions</t>
  </si>
  <si>
    <t>Employment Agency Prohibition</t>
  </si>
  <si>
    <t>Early Conciliation</t>
  </si>
  <si>
    <t>Equal Pay</t>
  </si>
  <si>
    <t>Unjustifiable Dismissal by a Trade Union</t>
  </si>
  <si>
    <t>Religious Belief / Political Opinion</t>
  </si>
  <si>
    <t>Failure To Consult (TU) on Redundancy or Relevant Transfer</t>
  </si>
  <si>
    <t>Breach of Fixed Term Working Directive</t>
  </si>
  <si>
    <t>Flexible Working</t>
  </si>
  <si>
    <t>Gangmasters Appeal</t>
  </si>
  <si>
    <t>Right To a Guarantee Payment</t>
  </si>
  <si>
    <t>Health &amp; Safety Detriment</t>
  </si>
  <si>
    <t>Health &amp; Safety Appeals</t>
  </si>
  <si>
    <t>Right To Receive an Itemised Pay Statement</t>
  </si>
  <si>
    <t>Interim Relief</t>
  </si>
  <si>
    <t>Inducements Relating to Trade Union Membership / Activities</t>
  </si>
  <si>
    <t>Right Not To Suffer a Detriment - Jury Service</t>
  </si>
  <si>
    <t>Right To Remuneration Whilst Suspended - Maternity Grounds</t>
  </si>
  <si>
    <t>Maternity / Paternity Rights</t>
  </si>
  <si>
    <t>Failure To Provide Remuneration - Medical Supervision</t>
  </si>
  <si>
    <t>Minimum Wage Act (NMW)</t>
  </si>
  <si>
    <t>Minimum Wage Appeal</t>
  </si>
  <si>
    <t>Employer Led Conciliation</t>
  </si>
  <si>
    <t>Failure To Provide Remuneration Under a Protective Award</t>
  </si>
  <si>
    <t>Protected Disclosure - Suffered Detriment for Protected Disclosure</t>
  </si>
  <si>
    <t>Public Interest Disclosure</t>
  </si>
  <si>
    <t>Parental Leave</t>
  </si>
  <si>
    <t>Part-Time Working</t>
  </si>
  <si>
    <t>Redundancy Fund Payment</t>
  </si>
  <si>
    <t>Failure To Provide Redundancy Payment</t>
  </si>
  <si>
    <t>Race</t>
  </si>
  <si>
    <t>Sex Discrimination</t>
  </si>
  <si>
    <t>Sex Discrimination - Equal Pay</t>
  </si>
  <si>
    <t>Sexual Orientation</t>
  </si>
  <si>
    <t>Service Provision Charge (Protection of Employment)</t>
  </si>
  <si>
    <t>Sunday Trading</t>
  </si>
  <si>
    <t>Unjustifiable Discipline by a Trade Union</t>
  </si>
  <si>
    <t>Right To Time Off for Public Duties</t>
  </si>
  <si>
    <t>Time Off - Dependents</t>
  </si>
  <si>
    <t>Transfer of Undertakings (Protection of Employment) FTP Compensation Following Failure to Inform</t>
  </si>
  <si>
    <t>Detriment - Trade Union Activities</t>
  </si>
  <si>
    <t>Right To Time Off for Trade Union Activities</t>
  </si>
  <si>
    <t>Right To Time Off for Carrying Out Trade Union Duties</t>
  </si>
  <si>
    <t>Trade Union Members Rights</t>
  </si>
  <si>
    <t>Time Off for Trade Union Learning Rep's</t>
  </si>
  <si>
    <t>Trade Union Membership Rights</t>
  </si>
  <si>
    <t>Right To Remuneration for Trade Union Learning Rep's &amp; Trade Union Duties</t>
  </si>
  <si>
    <t>Unfair Dismissal</t>
  </si>
  <si>
    <t>Failure To Provide Wages - Unauthorised Deduction From Wages</t>
  </si>
  <si>
    <t>Right To Receive Particulars of Contract</t>
  </si>
  <si>
    <t>Right To a Written Response for Dismissal</t>
  </si>
  <si>
    <t>Working Time Regulations</t>
  </si>
  <si>
    <t>Right To Paid Annual Leave (W.T.R.)</t>
  </si>
  <si>
    <t>Right To Remuneration to Look for Work or Arrange Training</t>
  </si>
  <si>
    <t>Right To Time Off to Look for Work or Arrange Training</t>
  </si>
  <si>
    <t>TOTAL JURISDICTIONS</t>
  </si>
  <si>
    <t>Tribunal - Upheld</t>
  </si>
  <si>
    <t>Tribunal - Partially Upheld</t>
  </si>
  <si>
    <t>Tribunal - Struck Out</t>
  </si>
  <si>
    <t>Total Tribunal Cases</t>
  </si>
  <si>
    <t>Tribunal - Dismissed</t>
  </si>
  <si>
    <t>TOTAL BULK LEAD CASE JURISDICTIONS</t>
  </si>
  <si>
    <t>Cases Cleared</t>
  </si>
  <si>
    <t>ET1 and ET1F Tribunal Cases</t>
  </si>
  <si>
    <t>EC, Non-ET1 and PCC</t>
  </si>
  <si>
    <t>Conciliated</t>
  </si>
  <si>
    <t>EC Certificates</t>
  </si>
  <si>
    <t>Out of Time</t>
  </si>
  <si>
    <t>No Resolution</t>
  </si>
  <si>
    <t>Non-ET1 Letter Issued</t>
  </si>
  <si>
    <t>Un-Progressed</t>
  </si>
  <si>
    <t>Non-ET1 Letter issued</t>
  </si>
  <si>
    <t>Q1 2020-2021</t>
  </si>
  <si>
    <t>Non-ET1 Letter</t>
  </si>
  <si>
    <t>CASES CLEARED Q1 2020-2021</t>
  </si>
  <si>
    <t>CASES CLEARED BY OUTCOME Q1 2020-2021</t>
  </si>
  <si>
    <t>TRIBUNAL OUTCOMES Q1 2020-2021</t>
  </si>
  <si>
    <t>BULK CASE JURISDICTIONS Q1 2020-2021</t>
  </si>
  <si>
    <t>BULK LEAD CASE JURISDICTIONS Q1 2020-2021</t>
  </si>
  <si>
    <t>NO POSTCODE DETAILS CASES STILL REGISTERING</t>
  </si>
  <si>
    <t>JURISDICTIONS Q1 2020-2021</t>
  </si>
  <si>
    <t>CASES Q1 2020-2021</t>
  </si>
  <si>
    <t>OUTCOMES Q1 2020-2021</t>
  </si>
  <si>
    <t>CONCILIATION OUTCOMES - SUMMARY</t>
  </si>
  <si>
    <t>CONCILIATION OUTCOMES</t>
  </si>
  <si>
    <t>CONCILIATION JURISDICTIONS</t>
  </si>
  <si>
    <t>CONCILIATION POSTCODES</t>
  </si>
  <si>
    <t>POSTCODES Q1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</si>
</sst>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45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9" fontId="3" fillId="0" borderId="4" xfId="0" applyNumberFormat="1" applyFont="1" applyFill="1" applyBorder="1"/>
    <xf numFmtId="49" fontId="4" fillId="0" borderId="0" xfId="0" applyNumberFormat="1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1" xfId="0" applyFont="1" applyBorder="1"/>
    <xf numFmtId="10" fontId="0" fillId="0" borderId="5" xfId="0" applyNumberFormat="1" applyBorder="1"/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10" xfId="0" applyFont="1" applyBorder="1"/>
    <xf numFmtId="0" fontId="5" fillId="0" borderId="7" xfId="0" applyFont="1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workbookViewId="0">
      <selection activeCell="F2" sqref="F2"/>
    </sheetView>
  </sheetViews>
  <sheetFormatPr defaultRowHeight="14.5" x14ac:dyDescent="0.35"/>
  <cols>
    <col min="1" max="1" width="28.26953125" customWidth="1"/>
    <col min="2" max="2" width="11.08984375" customWidth="1"/>
    <col min="6" max="6" width="35.26953125" customWidth="1"/>
    <col min="7" max="7" width="25.81640625" customWidth="1"/>
  </cols>
  <sheetData>
    <row r="2" spans="1:6" ht="21" x14ac:dyDescent="0.5">
      <c r="F2" s="44" t="s">
        <v>326</v>
      </c>
    </row>
    <row r="3" spans="1:6" x14ac:dyDescent="0.35">
      <c r="A3" s="14" t="s">
        <v>324</v>
      </c>
    </row>
    <row r="4" spans="1:6" ht="15" thickBot="1" x14ac:dyDescent="0.4"/>
    <row r="5" spans="1:6" x14ac:dyDescent="0.35">
      <c r="A5" s="1"/>
      <c r="B5" s="2"/>
      <c r="C5" s="2"/>
      <c r="D5" s="3"/>
    </row>
    <row r="6" spans="1:6" x14ac:dyDescent="0.35">
      <c r="A6" s="4"/>
      <c r="B6" s="5"/>
      <c r="C6" s="5"/>
      <c r="D6" s="6"/>
    </row>
    <row r="7" spans="1:6" x14ac:dyDescent="0.35">
      <c r="A7" s="4" t="s">
        <v>1</v>
      </c>
      <c r="B7" s="5"/>
      <c r="C7" s="5"/>
      <c r="D7" s="37">
        <f>SUM('Conciliation Outcomes'!L14)</f>
        <v>484</v>
      </c>
    </row>
    <row r="8" spans="1:6" x14ac:dyDescent="0.35">
      <c r="A8" s="4" t="s">
        <v>16</v>
      </c>
      <c r="B8" s="5"/>
      <c r="C8" s="5"/>
      <c r="D8" s="37">
        <f>SUM('Conciliation Outcomes'!L22)</f>
        <v>15214</v>
      </c>
    </row>
    <row r="9" spans="1:6" x14ac:dyDescent="0.35">
      <c r="A9" s="4" t="s">
        <v>6</v>
      </c>
      <c r="B9" s="5"/>
      <c r="C9" s="5"/>
      <c r="D9" s="37">
        <f>SUM('Conciliation Outcomes'!L30)</f>
        <v>3579</v>
      </c>
    </row>
    <row r="10" spans="1:6" x14ac:dyDescent="0.35">
      <c r="A10" s="4"/>
      <c r="B10" s="5"/>
      <c r="C10" s="5"/>
      <c r="D10" s="37"/>
    </row>
    <row r="11" spans="1:6" x14ac:dyDescent="0.35">
      <c r="A11" s="4"/>
      <c r="B11" s="5"/>
      <c r="C11" s="5"/>
      <c r="D11" s="37"/>
    </row>
    <row r="12" spans="1:6" x14ac:dyDescent="0.35">
      <c r="A12" s="4"/>
      <c r="B12" s="5"/>
      <c r="C12" s="5"/>
      <c r="D12" s="37"/>
    </row>
    <row r="13" spans="1:6" x14ac:dyDescent="0.35">
      <c r="A13" s="4" t="s">
        <v>26</v>
      </c>
      <c r="B13" s="5"/>
      <c r="C13" s="5"/>
      <c r="D13" s="37">
        <f>SUM(D7:D9)</f>
        <v>19277</v>
      </c>
    </row>
    <row r="14" spans="1:6" x14ac:dyDescent="0.35">
      <c r="A14" s="4"/>
      <c r="B14" s="5"/>
      <c r="C14" s="5"/>
      <c r="D14" s="6"/>
    </row>
    <row r="15" spans="1:6" ht="15" thickBot="1" x14ac:dyDescent="0.4">
      <c r="A15" s="7"/>
      <c r="B15" s="8"/>
      <c r="C15" s="8"/>
      <c r="D15" s="9"/>
    </row>
    <row r="19" spans="1:7" x14ac:dyDescent="0.35">
      <c r="A19" s="14" t="s">
        <v>325</v>
      </c>
      <c r="F19" s="18" t="s">
        <v>319</v>
      </c>
    </row>
    <row r="20" spans="1:7" ht="15" thickBot="1" x14ac:dyDescent="0.4">
      <c r="F20" s="5"/>
    </row>
    <row r="21" spans="1:7" x14ac:dyDescent="0.35">
      <c r="A21" s="1"/>
      <c r="B21" s="2"/>
      <c r="C21" s="3"/>
      <c r="F21" s="1"/>
      <c r="G21" s="3"/>
    </row>
    <row r="22" spans="1:7" x14ac:dyDescent="0.35">
      <c r="A22" s="4"/>
      <c r="B22" s="5"/>
      <c r="C22" s="6"/>
      <c r="F22" s="4"/>
      <c r="G22" s="6"/>
    </row>
    <row r="23" spans="1:7" x14ac:dyDescent="0.35">
      <c r="A23" s="4" t="s">
        <v>27</v>
      </c>
      <c r="B23" s="5"/>
      <c r="C23" s="6">
        <f>SUM('Conciliation Outcomes'!K45,'Conciliation Outcomes'!K76,'Conciliation Outcomes'!K107)</f>
        <v>3407</v>
      </c>
      <c r="F23" s="4" t="s">
        <v>299</v>
      </c>
      <c r="G23" s="6">
        <v>1</v>
      </c>
    </row>
    <row r="24" spans="1:7" x14ac:dyDescent="0.35">
      <c r="A24" s="4" t="s">
        <v>18</v>
      </c>
      <c r="B24" s="5"/>
      <c r="C24" s="6">
        <f>SUM('Conciliation Outcomes'!K46,'Conciliation Outcomes'!K50,'Conciliation Outcomes'!K57,'Conciliation Outcomes'!K64,'Conciliation Outcomes'!K77,'Conciliation Outcomes'!K81,'Conciliation Outcomes'!K88,'Conciliation Outcomes'!K95,'Conciliation Outcomes'!K108,'Conciliation Outcomes'!K109,'Conciliation Outcomes'!K114,'Conciliation Outcomes'!K115,'Conciliation Outcomes'!K123,'Conciliation Outcomes'!K130,'Conciliation Outcomes'!K135)</f>
        <v>164</v>
      </c>
      <c r="F24" s="4" t="s">
        <v>300</v>
      </c>
      <c r="G24" s="6">
        <v>0</v>
      </c>
    </row>
    <row r="25" spans="1:7" x14ac:dyDescent="0.35">
      <c r="A25" s="4" t="s">
        <v>14</v>
      </c>
      <c r="B25" s="5"/>
      <c r="C25" s="6">
        <f>SUM('Conciliation Outcomes'!K51,'Conciliation Outcomes'!K59,'Conciliation Outcomes'!K82,'Conciliation Outcomes'!K90,'Conciliation Outcomes'!K97,'Conciliation Outcomes'!K110,'Conciliation Outcomes'!K116,'Conciliation Outcomes'!K125,'Conciliation Outcomes'!K136)</f>
        <v>3</v>
      </c>
      <c r="F25" s="23" t="s">
        <v>301</v>
      </c>
      <c r="G25" s="6">
        <v>5</v>
      </c>
    </row>
    <row r="26" spans="1:7" x14ac:dyDescent="0.35">
      <c r="A26" s="4" t="s">
        <v>15</v>
      </c>
      <c r="B26" s="5"/>
      <c r="C26" s="6">
        <f>SUM('Conciliation Outcomes'!K52,'Conciliation Outcomes'!K60,'Conciliation Outcomes'!K65,'Conciliation Outcomes'!K83,'Conciliation Outcomes'!K91,'Conciliation Outcomes'!K96,'Conciliation Outcomes'!K117,'Conciliation Outcomes'!K126,'Conciliation Outcomes'!K131,'Conciliation Outcomes'!K137)</f>
        <v>4</v>
      </c>
      <c r="F26" s="23" t="s">
        <v>303</v>
      </c>
      <c r="G26" s="6">
        <v>7</v>
      </c>
    </row>
    <row r="27" spans="1:7" x14ac:dyDescent="0.35">
      <c r="A27" s="4" t="s">
        <v>22</v>
      </c>
      <c r="B27" s="5"/>
      <c r="C27" s="6">
        <f>SUM('Conciliation Outcomes'!K53,'Conciliation Outcomes'!K118,'Conciliation Outcomes'!K138)</f>
        <v>1</v>
      </c>
      <c r="F27" s="4"/>
      <c r="G27" s="6"/>
    </row>
    <row r="28" spans="1:7" x14ac:dyDescent="0.35">
      <c r="A28" s="4" t="s">
        <v>312</v>
      </c>
      <c r="B28" s="5"/>
      <c r="C28" s="6">
        <f>SUM('Conciliation Outcomes'!K84,'Conciliation Outcomes'!K119)</f>
        <v>5</v>
      </c>
      <c r="F28" s="4"/>
      <c r="G28" s="6"/>
    </row>
    <row r="29" spans="1:7" x14ac:dyDescent="0.35">
      <c r="A29" s="4" t="s">
        <v>19</v>
      </c>
      <c r="B29" s="5"/>
      <c r="C29" s="6">
        <f>SUM('Conciliation Outcomes'!K58,'Conciliation Outcomes'!K89,'Conciliation Outcomes'!K124)</f>
        <v>0</v>
      </c>
      <c r="F29" s="23" t="s">
        <v>302</v>
      </c>
      <c r="G29" s="6">
        <f>SUM(G23:G28)</f>
        <v>13</v>
      </c>
    </row>
    <row r="30" spans="1:7" x14ac:dyDescent="0.35">
      <c r="A30" s="4" t="s">
        <v>12</v>
      </c>
      <c r="B30" s="5"/>
      <c r="C30" s="6">
        <f>SUM('Conciliation Outcomes'!K47,'Conciliation Outcomes'!K54,'Conciliation Outcomes'!K61,'Conciliation Outcomes'!K66,'Conciliation Outcomes'!K78,'Conciliation Outcomes'!K85,'Conciliation Outcomes'!K92,'Conciliation Outcomes'!K98,'Conciliation Outcomes'!K111,'Conciliation Outcomes'!K120,'Conciliation Outcomes'!K127,'Conciliation Outcomes'!K132,'Conciliation Outcomes'!K139)</f>
        <v>15693</v>
      </c>
      <c r="F30" s="4"/>
      <c r="G30" s="6"/>
    </row>
    <row r="31" spans="1:7" ht="15" thickBot="1" x14ac:dyDescent="0.4">
      <c r="A31" s="4"/>
      <c r="B31" s="5"/>
      <c r="C31" s="6"/>
      <c r="F31" s="7"/>
      <c r="G31" s="9"/>
    </row>
    <row r="32" spans="1:7" x14ac:dyDescent="0.35">
      <c r="A32" s="4"/>
      <c r="B32" s="5"/>
      <c r="C32" s="6"/>
    </row>
    <row r="33" spans="1:8" x14ac:dyDescent="0.35">
      <c r="A33" s="4"/>
      <c r="B33" s="5"/>
      <c r="C33" s="6"/>
    </row>
    <row r="34" spans="1:8" x14ac:dyDescent="0.35">
      <c r="A34" s="4" t="s">
        <v>25</v>
      </c>
      <c r="B34" s="5"/>
      <c r="C34" s="6">
        <f>SUM(C23:C30)</f>
        <v>19277</v>
      </c>
    </row>
    <row r="35" spans="1:8" x14ac:dyDescent="0.35">
      <c r="A35" s="4"/>
      <c r="B35" s="5"/>
      <c r="C35" s="6"/>
    </row>
    <row r="36" spans="1:8" ht="15" thickBot="1" x14ac:dyDescent="0.4">
      <c r="A36" s="7"/>
      <c r="B36" s="8"/>
      <c r="C36" s="9"/>
    </row>
    <row r="40" spans="1:8" ht="15" thickBot="1" x14ac:dyDescent="0.4"/>
    <row r="41" spans="1:8" x14ac:dyDescent="0.35">
      <c r="A41" s="33"/>
      <c r="B41" s="2"/>
      <c r="C41" s="3"/>
      <c r="F41" s="1"/>
      <c r="G41" s="2"/>
      <c r="H41" s="3"/>
    </row>
    <row r="42" spans="1:8" x14ac:dyDescent="0.35">
      <c r="A42" s="17" t="s">
        <v>317</v>
      </c>
      <c r="B42" s="5"/>
      <c r="C42" s="6"/>
      <c r="F42" s="17" t="s">
        <v>318</v>
      </c>
      <c r="G42" s="5"/>
      <c r="H42" s="6"/>
    </row>
    <row r="43" spans="1:8" x14ac:dyDescent="0.35">
      <c r="A43" s="4"/>
      <c r="B43" s="5"/>
      <c r="C43" s="6"/>
      <c r="F43" s="4"/>
      <c r="G43" s="5"/>
      <c r="H43" s="6"/>
    </row>
    <row r="44" spans="1:8" x14ac:dyDescent="0.35">
      <c r="A44" s="4"/>
      <c r="B44" s="5"/>
      <c r="C44" s="6"/>
      <c r="F44" s="4" t="s">
        <v>308</v>
      </c>
      <c r="G44" s="5">
        <v>238</v>
      </c>
      <c r="H44" s="34">
        <f>SUM(G44/'Conciliation Outcomes Summary'!B49)</f>
        <v>6.3415933919531042E-2</v>
      </c>
    </row>
    <row r="45" spans="1:8" x14ac:dyDescent="0.35">
      <c r="A45" s="23" t="s">
        <v>306</v>
      </c>
      <c r="B45" s="5">
        <v>92</v>
      </c>
      <c r="C45" s="34">
        <f>SUM(B45/B49)</f>
        <v>2.4513722355448974E-2</v>
      </c>
      <c r="F45" s="4" t="s">
        <v>15</v>
      </c>
      <c r="G45" s="5">
        <v>28</v>
      </c>
      <c r="H45" s="34">
        <f>SUM(G45/'Conciliation Outcomes Summary'!B49)</f>
        <v>7.4606981081801228E-3</v>
      </c>
    </row>
    <row r="46" spans="1:8" x14ac:dyDescent="0.35">
      <c r="A46" s="23" t="s">
        <v>307</v>
      </c>
      <c r="B46" s="5">
        <v>3661</v>
      </c>
      <c r="C46" s="34">
        <f>SUM(B46/B49)</f>
        <v>0.97548627764455098</v>
      </c>
      <c r="F46" s="35" t="s">
        <v>19</v>
      </c>
      <c r="G46" s="13">
        <v>13</v>
      </c>
      <c r="H46" s="34">
        <f>SUM(G46/'Conciliation Outcomes Summary'!B49)</f>
        <v>3.4638955502264853E-3</v>
      </c>
    </row>
    <row r="47" spans="1:8" x14ac:dyDescent="0.35">
      <c r="A47" s="4"/>
      <c r="B47" s="5"/>
      <c r="C47" s="34"/>
      <c r="F47" s="23" t="s">
        <v>309</v>
      </c>
      <c r="G47" s="5">
        <v>3465</v>
      </c>
      <c r="H47" s="34">
        <f>SUM(G47/'Conciliation Outcomes Summary'!B49)</f>
        <v>0.9232613908872902</v>
      </c>
    </row>
    <row r="48" spans="1:8" x14ac:dyDescent="0.35">
      <c r="A48" s="4"/>
      <c r="B48" s="5"/>
      <c r="C48" s="34"/>
      <c r="F48" s="23" t="s">
        <v>316</v>
      </c>
      <c r="G48" s="13">
        <v>4</v>
      </c>
      <c r="H48" s="34">
        <f>SUM(G48/'Conciliation Outcomes Summary'!B49)</f>
        <v>1.0658140154543032E-3</v>
      </c>
    </row>
    <row r="49" spans="1:8" x14ac:dyDescent="0.35">
      <c r="A49" s="4" t="s">
        <v>305</v>
      </c>
      <c r="B49" s="5">
        <f>SUM(B45:B48)</f>
        <v>3753</v>
      </c>
      <c r="C49" s="34">
        <f>SUM(C45:C48)</f>
        <v>1</v>
      </c>
      <c r="F49" s="23" t="s">
        <v>14</v>
      </c>
      <c r="G49" s="13">
        <v>4</v>
      </c>
      <c r="H49" s="34">
        <f>SUM(G49/'Conciliation Outcomes Summary'!B49)</f>
        <v>1.0658140154543032E-3</v>
      </c>
    </row>
    <row r="50" spans="1:8" x14ac:dyDescent="0.35">
      <c r="A50" s="4"/>
      <c r="B50" s="5"/>
      <c r="C50" s="6"/>
      <c r="F50" s="23" t="s">
        <v>310</v>
      </c>
      <c r="G50" s="13">
        <v>0</v>
      </c>
      <c r="H50" s="34">
        <f>SUM(G50/'Conciliation Outcomes Summary'!B49)</f>
        <v>0</v>
      </c>
    </row>
    <row r="51" spans="1:8" ht="15" thickBot="1" x14ac:dyDescent="0.4">
      <c r="A51" s="7"/>
      <c r="B51" s="8"/>
      <c r="C51" s="9"/>
      <c r="F51" s="23" t="s">
        <v>22</v>
      </c>
      <c r="G51" s="13">
        <v>1</v>
      </c>
      <c r="H51" s="34">
        <f>SUM(G51/'Conciliation Outcomes Summary'!B49)</f>
        <v>2.664535038635758E-4</v>
      </c>
    </row>
    <row r="52" spans="1:8" x14ac:dyDescent="0.35">
      <c r="F52" s="23" t="s">
        <v>311</v>
      </c>
      <c r="G52" s="13">
        <v>0</v>
      </c>
      <c r="H52" s="34">
        <f>SUM(G52/'Conciliation Outcomes Summary'!B49)</f>
        <v>0</v>
      </c>
    </row>
    <row r="53" spans="1:8" x14ac:dyDescent="0.35">
      <c r="F53" s="4"/>
      <c r="G53" s="5"/>
      <c r="H53" s="6"/>
    </row>
    <row r="54" spans="1:8" x14ac:dyDescent="0.35">
      <c r="F54" s="23" t="s">
        <v>24</v>
      </c>
      <c r="G54" s="5">
        <f>SUM(G44:G53)</f>
        <v>3753</v>
      </c>
      <c r="H54" s="34">
        <f>SUM(H44:H53)</f>
        <v>1.0000000000000002</v>
      </c>
    </row>
    <row r="55" spans="1:8" ht="15" thickBot="1" x14ac:dyDescent="0.4">
      <c r="F55" s="7"/>
      <c r="G55" s="8"/>
      <c r="H55" s="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43"/>
  <sheetViews>
    <sheetView topLeftCell="G1" workbookViewId="0">
      <selection activeCell="O2" sqref="O2"/>
    </sheetView>
  </sheetViews>
  <sheetFormatPr defaultRowHeight="14.5" x14ac:dyDescent="0.35"/>
  <cols>
    <col min="2" max="2" width="17.36328125" bestFit="1" customWidth="1"/>
    <col min="3" max="3" width="18.7265625" customWidth="1"/>
    <col min="4" max="5" width="20.90625" customWidth="1"/>
    <col min="6" max="6" width="9.453125" bestFit="1" customWidth="1"/>
    <col min="7" max="7" width="9.90625" customWidth="1"/>
    <col min="8" max="8" width="9.453125" bestFit="1" customWidth="1"/>
    <col min="16" max="16" width="12.1796875" customWidth="1"/>
    <col min="17" max="17" width="28.08984375" customWidth="1"/>
    <col min="21" max="21" width="33.54296875" customWidth="1"/>
    <col min="24" max="24" width="23.1796875" bestFit="1" customWidth="1"/>
    <col min="25" max="25" width="87.6328125" customWidth="1"/>
    <col min="26" max="26" width="10.7265625" customWidth="1"/>
  </cols>
  <sheetData>
    <row r="1" spans="2:28" ht="15" thickBot="1" x14ac:dyDescent="0.4"/>
    <row r="2" spans="2:28" ht="21" x14ac:dyDescent="0.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44" t="s">
        <v>327</v>
      </c>
    </row>
    <row r="3" spans="2:28" x14ac:dyDescent="0.35">
      <c r="B3" s="4"/>
      <c r="C3" s="5"/>
      <c r="D3" s="5"/>
      <c r="E3" s="5"/>
      <c r="F3" s="5"/>
      <c r="G3" s="5"/>
      <c r="I3" s="5"/>
      <c r="J3" s="5"/>
      <c r="K3" s="18" t="s">
        <v>315</v>
      </c>
      <c r="L3" s="5"/>
      <c r="M3" s="6"/>
    </row>
    <row r="4" spans="2:28" ht="15" thickBo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28" x14ac:dyDescent="0.35">
      <c r="B5" s="1"/>
      <c r="C5" s="2"/>
      <c r="D5" s="2"/>
      <c r="E5" s="2"/>
      <c r="F5" s="2"/>
      <c r="G5" s="2"/>
      <c r="I5" s="2"/>
      <c r="J5" s="2"/>
      <c r="K5" s="2"/>
      <c r="L5" s="2"/>
      <c r="M5" s="3"/>
    </row>
    <row r="6" spans="2:28" x14ac:dyDescent="0.35">
      <c r="B6" s="4" t="s">
        <v>0</v>
      </c>
      <c r="C6" s="5"/>
      <c r="D6" s="5"/>
      <c r="E6" s="5"/>
      <c r="F6" s="5"/>
      <c r="G6" s="5"/>
      <c r="I6" s="5"/>
      <c r="J6" s="5"/>
      <c r="K6" s="5">
        <f>SUM(L14,L22,L30)</f>
        <v>19277</v>
      </c>
      <c r="L6" s="5"/>
      <c r="M6" s="6"/>
      <c r="T6" s="5"/>
      <c r="AB6" s="5"/>
    </row>
    <row r="7" spans="2:28" ht="15" thickBot="1" x14ac:dyDescent="0.4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T7" s="5"/>
      <c r="AB7" s="5"/>
    </row>
    <row r="8" spans="2:28" x14ac:dyDescent="0.35">
      <c r="B8" s="1"/>
      <c r="C8" s="2" t="s">
        <v>1</v>
      </c>
      <c r="D8" s="2"/>
      <c r="E8" s="2"/>
      <c r="F8" s="2"/>
      <c r="G8" s="2"/>
      <c r="H8" s="2"/>
      <c r="I8" s="2"/>
      <c r="J8" s="2"/>
      <c r="K8" s="38"/>
      <c r="L8" s="38"/>
      <c r="M8" s="3"/>
      <c r="T8" s="5"/>
      <c r="AB8" s="5"/>
    </row>
    <row r="9" spans="2:28" x14ac:dyDescent="0.35">
      <c r="B9" s="4"/>
      <c r="C9" s="5"/>
      <c r="D9" s="5" t="s">
        <v>2</v>
      </c>
      <c r="E9" s="5"/>
      <c r="F9" s="5"/>
      <c r="G9" s="5"/>
      <c r="H9" s="5"/>
      <c r="I9" s="5"/>
      <c r="J9" s="5"/>
      <c r="K9" s="39">
        <v>0</v>
      </c>
      <c r="L9" s="39"/>
      <c r="M9" s="6"/>
      <c r="T9" s="5"/>
      <c r="AB9" s="5"/>
    </row>
    <row r="10" spans="2:28" x14ac:dyDescent="0.35">
      <c r="B10" s="4"/>
      <c r="C10" s="5"/>
      <c r="D10" s="5" t="s">
        <v>3</v>
      </c>
      <c r="E10" s="5"/>
      <c r="F10" s="5"/>
      <c r="G10" s="5"/>
      <c r="H10" s="5"/>
      <c r="I10" s="5"/>
      <c r="J10" s="5"/>
      <c r="K10" s="39">
        <v>9</v>
      </c>
      <c r="L10" s="39"/>
      <c r="M10" s="6"/>
      <c r="T10" s="5"/>
      <c r="AB10" s="5"/>
    </row>
    <row r="11" spans="2:28" x14ac:dyDescent="0.35">
      <c r="B11" s="4"/>
      <c r="C11" s="5"/>
      <c r="D11" s="5" t="s">
        <v>4</v>
      </c>
      <c r="E11" s="5"/>
      <c r="F11" s="5"/>
      <c r="G11" s="5"/>
      <c r="H11" s="5"/>
      <c r="I11" s="5"/>
      <c r="J11" s="5"/>
      <c r="K11" s="39">
        <v>474</v>
      </c>
      <c r="L11" s="39"/>
      <c r="M11" s="6"/>
      <c r="T11" s="5"/>
      <c r="AB11" s="5"/>
    </row>
    <row r="12" spans="2:28" x14ac:dyDescent="0.35">
      <c r="B12" s="4"/>
      <c r="C12" s="5"/>
      <c r="D12" s="5" t="s">
        <v>5</v>
      </c>
      <c r="E12" s="5"/>
      <c r="F12" s="5"/>
      <c r="G12" s="5"/>
      <c r="H12" s="5"/>
      <c r="I12" s="5"/>
      <c r="J12" s="5"/>
      <c r="K12" s="39">
        <v>1</v>
      </c>
      <c r="L12" s="39"/>
      <c r="M12" s="6"/>
      <c r="T12" s="5"/>
      <c r="AB12" s="5"/>
    </row>
    <row r="13" spans="2:28" x14ac:dyDescent="0.35">
      <c r="B13" s="4"/>
      <c r="C13" s="5"/>
      <c r="D13" s="13" t="s">
        <v>7</v>
      </c>
      <c r="E13" s="5"/>
      <c r="F13" s="5"/>
      <c r="G13" s="5"/>
      <c r="H13" s="5"/>
      <c r="I13" s="13"/>
      <c r="J13" s="5"/>
      <c r="K13" s="40">
        <v>0</v>
      </c>
      <c r="L13" s="39"/>
      <c r="M13" s="6"/>
      <c r="T13" s="5"/>
      <c r="AB13" s="5"/>
    </row>
    <row r="14" spans="2:28" x14ac:dyDescent="0.35">
      <c r="B14" s="4"/>
      <c r="C14" s="5"/>
      <c r="D14" s="13" t="s">
        <v>24</v>
      </c>
      <c r="E14" s="5"/>
      <c r="F14" s="5"/>
      <c r="G14" s="5"/>
      <c r="H14" s="5"/>
      <c r="I14" s="5"/>
      <c r="J14" s="5"/>
      <c r="K14" s="39"/>
      <c r="L14" s="39">
        <f>SUM(K9:K13)</f>
        <v>484</v>
      </c>
      <c r="M14" s="6"/>
      <c r="T14" s="5"/>
      <c r="AB14" s="5"/>
    </row>
    <row r="15" spans="2:28" x14ac:dyDescent="0.35">
      <c r="B15" s="10"/>
      <c r="C15" s="11"/>
      <c r="D15" s="11"/>
      <c r="E15" s="11"/>
      <c r="F15" s="11"/>
      <c r="G15" s="11"/>
      <c r="H15" s="11"/>
      <c r="I15" s="11"/>
      <c r="J15" s="11"/>
      <c r="K15" s="41"/>
      <c r="L15" s="41"/>
      <c r="M15" s="12"/>
      <c r="T15" s="5"/>
      <c r="AB15" s="5"/>
    </row>
    <row r="16" spans="2:28" x14ac:dyDescent="0.35">
      <c r="B16" s="4"/>
      <c r="C16" s="5" t="s">
        <v>16</v>
      </c>
      <c r="D16" s="5"/>
      <c r="E16" s="5"/>
      <c r="F16" s="5"/>
      <c r="G16" s="5"/>
      <c r="H16" s="5"/>
      <c r="I16" s="5"/>
      <c r="J16" s="5"/>
      <c r="K16" s="39"/>
      <c r="L16" s="39"/>
      <c r="M16" s="6"/>
      <c r="T16" s="5"/>
      <c r="AB16" s="5"/>
    </row>
    <row r="17" spans="2:28" x14ac:dyDescent="0.35">
      <c r="B17" s="4"/>
      <c r="C17" s="5"/>
      <c r="D17" s="5" t="s">
        <v>2</v>
      </c>
      <c r="E17" s="5"/>
      <c r="F17" s="5"/>
      <c r="G17" s="5"/>
      <c r="H17" s="5"/>
      <c r="I17" s="5"/>
      <c r="J17" s="5"/>
      <c r="K17" s="39">
        <v>0</v>
      </c>
      <c r="L17" s="39"/>
      <c r="M17" s="6"/>
      <c r="AB17" s="5"/>
    </row>
    <row r="18" spans="2:28" x14ac:dyDescent="0.35">
      <c r="B18" s="4"/>
      <c r="C18" s="5"/>
      <c r="D18" s="5" t="s">
        <v>3</v>
      </c>
      <c r="E18" s="5"/>
      <c r="F18" s="5"/>
      <c r="G18" s="5"/>
      <c r="H18" s="5"/>
      <c r="I18" s="5"/>
      <c r="J18" s="5"/>
      <c r="K18" s="39">
        <v>40</v>
      </c>
      <c r="L18" s="39"/>
      <c r="M18" s="6"/>
      <c r="AB18" s="5"/>
    </row>
    <row r="19" spans="2:28" x14ac:dyDescent="0.35">
      <c r="B19" s="4"/>
      <c r="C19" s="5"/>
      <c r="D19" s="5" t="s">
        <v>4</v>
      </c>
      <c r="E19" s="5"/>
      <c r="F19" s="5"/>
      <c r="G19" s="5"/>
      <c r="H19" s="5"/>
      <c r="I19" s="5"/>
      <c r="J19" s="5"/>
      <c r="K19" s="39">
        <v>14951</v>
      </c>
      <c r="L19" s="39"/>
      <c r="M19" s="6"/>
      <c r="AB19" s="5"/>
    </row>
    <row r="20" spans="2:28" x14ac:dyDescent="0.35">
      <c r="B20" s="4"/>
      <c r="C20" s="5"/>
      <c r="D20" s="5" t="s">
        <v>5</v>
      </c>
      <c r="E20" s="5"/>
      <c r="F20" s="5"/>
      <c r="G20" s="5"/>
      <c r="H20" s="5"/>
      <c r="I20" s="5"/>
      <c r="J20" s="5"/>
      <c r="K20" s="39">
        <v>223</v>
      </c>
      <c r="L20" s="39"/>
      <c r="M20" s="6"/>
      <c r="S20" s="5"/>
      <c r="T20" s="5"/>
      <c r="AB20" s="5"/>
    </row>
    <row r="21" spans="2:28" x14ac:dyDescent="0.35">
      <c r="B21" s="4"/>
      <c r="C21" s="5"/>
      <c r="D21" s="13" t="s">
        <v>7</v>
      </c>
      <c r="E21" s="5"/>
      <c r="F21" s="5"/>
      <c r="G21" s="5"/>
      <c r="H21" s="5"/>
      <c r="I21" s="13"/>
      <c r="J21" s="5"/>
      <c r="K21" s="40">
        <v>0</v>
      </c>
      <c r="L21" s="39"/>
      <c r="M21" s="6"/>
      <c r="S21" s="5"/>
      <c r="T21" s="5"/>
      <c r="AB21" s="5"/>
    </row>
    <row r="22" spans="2:28" x14ac:dyDescent="0.35">
      <c r="B22" s="4"/>
      <c r="C22" s="5"/>
      <c r="D22" s="13" t="s">
        <v>24</v>
      </c>
      <c r="E22" s="5"/>
      <c r="F22" s="5"/>
      <c r="G22" s="5"/>
      <c r="H22" s="5"/>
      <c r="I22" s="5"/>
      <c r="J22" s="5"/>
      <c r="K22" s="39"/>
      <c r="L22" s="39">
        <f>SUM(K17:K21)</f>
        <v>15214</v>
      </c>
      <c r="M22" s="6"/>
      <c r="S22" s="5"/>
      <c r="T22" s="5"/>
      <c r="AB22" s="5"/>
    </row>
    <row r="23" spans="2:28" x14ac:dyDescent="0.35">
      <c r="B23" s="10"/>
      <c r="C23" s="11"/>
      <c r="D23" s="11"/>
      <c r="E23" s="11"/>
      <c r="F23" s="11"/>
      <c r="G23" s="11"/>
      <c r="H23" s="11"/>
      <c r="I23" s="11"/>
      <c r="J23" s="11"/>
      <c r="K23" s="41"/>
      <c r="L23" s="41"/>
      <c r="M23" s="12"/>
      <c r="S23" s="5"/>
      <c r="T23" s="5"/>
      <c r="AB23" s="5"/>
    </row>
    <row r="24" spans="2:28" x14ac:dyDescent="0.35">
      <c r="B24" s="4"/>
      <c r="C24" s="5" t="s">
        <v>6</v>
      </c>
      <c r="D24" s="5"/>
      <c r="E24" s="5"/>
      <c r="F24" s="5"/>
      <c r="G24" s="5"/>
      <c r="H24" s="5"/>
      <c r="I24" s="5"/>
      <c r="J24" s="5"/>
      <c r="K24" s="39"/>
      <c r="L24" s="39"/>
      <c r="M24" s="6"/>
      <c r="S24" s="5"/>
      <c r="T24" s="5"/>
      <c r="AB24" s="5"/>
    </row>
    <row r="25" spans="2:28" x14ac:dyDescent="0.35">
      <c r="B25" s="4"/>
      <c r="C25" s="5"/>
      <c r="D25" s="5" t="s">
        <v>2</v>
      </c>
      <c r="E25" s="5"/>
      <c r="F25" s="5"/>
      <c r="G25" s="5"/>
      <c r="H25" s="5"/>
      <c r="I25" s="5"/>
      <c r="J25" s="5"/>
      <c r="K25" s="39">
        <v>3487</v>
      </c>
      <c r="L25" s="39"/>
      <c r="M25" s="6"/>
      <c r="S25" s="5"/>
      <c r="T25" s="5"/>
      <c r="AB25" s="5"/>
    </row>
    <row r="26" spans="2:28" x14ac:dyDescent="0.35">
      <c r="B26" s="4"/>
      <c r="C26" s="5"/>
      <c r="D26" s="5" t="s">
        <v>3</v>
      </c>
      <c r="E26" s="5"/>
      <c r="F26" s="5"/>
      <c r="G26" s="5"/>
      <c r="H26" s="5"/>
      <c r="I26" s="5"/>
      <c r="J26" s="5"/>
      <c r="K26" s="39">
        <v>68</v>
      </c>
      <c r="L26" s="39"/>
      <c r="M26" s="6"/>
      <c r="S26" s="5"/>
      <c r="T26" s="5"/>
      <c r="AB26" s="5"/>
    </row>
    <row r="27" spans="2:28" x14ac:dyDescent="0.35">
      <c r="B27" s="4"/>
      <c r="C27" s="5"/>
      <c r="D27" s="5" t="s">
        <v>4</v>
      </c>
      <c r="E27" s="5"/>
      <c r="F27" s="5"/>
      <c r="G27" s="5"/>
      <c r="H27" s="5"/>
      <c r="I27" s="5"/>
      <c r="J27" s="5"/>
      <c r="K27" s="39">
        <v>21</v>
      </c>
      <c r="L27" s="39"/>
      <c r="M27" s="6"/>
      <c r="S27" s="5"/>
      <c r="T27" s="5"/>
      <c r="AB27" s="5"/>
    </row>
    <row r="28" spans="2:28" x14ac:dyDescent="0.35">
      <c r="B28" s="4"/>
      <c r="C28" s="5"/>
      <c r="D28" s="5" t="s">
        <v>5</v>
      </c>
      <c r="E28" s="5"/>
      <c r="F28" s="5"/>
      <c r="G28" s="5"/>
      <c r="H28" s="5"/>
      <c r="I28" s="5"/>
      <c r="J28" s="5"/>
      <c r="K28" s="39">
        <v>0</v>
      </c>
      <c r="L28" s="39"/>
      <c r="M28" s="6"/>
      <c r="S28" s="5"/>
      <c r="T28" s="5"/>
      <c r="AB28" s="5"/>
    </row>
    <row r="29" spans="2:28" x14ac:dyDescent="0.35">
      <c r="B29" s="4"/>
      <c r="C29" s="5"/>
      <c r="D29" s="5" t="s">
        <v>7</v>
      </c>
      <c r="E29" s="5"/>
      <c r="F29" s="5"/>
      <c r="G29" s="5"/>
      <c r="H29" s="5"/>
      <c r="I29" s="5"/>
      <c r="J29" s="5"/>
      <c r="K29" s="39">
        <v>3</v>
      </c>
      <c r="L29" s="39"/>
      <c r="M29" s="6"/>
      <c r="S29" s="5"/>
      <c r="T29" s="5"/>
      <c r="AB29" s="5"/>
    </row>
    <row r="30" spans="2:28" x14ac:dyDescent="0.35">
      <c r="B30" s="4"/>
      <c r="C30" s="5"/>
      <c r="D30" s="13" t="s">
        <v>24</v>
      </c>
      <c r="E30" s="5"/>
      <c r="F30" s="5"/>
      <c r="G30" s="5"/>
      <c r="H30" s="5"/>
      <c r="I30" s="5"/>
      <c r="J30" s="5"/>
      <c r="K30" s="39"/>
      <c r="L30" s="39">
        <f>SUM(K25:K29)</f>
        <v>3579</v>
      </c>
      <c r="M30" s="6"/>
      <c r="S30" s="5"/>
      <c r="T30" s="5"/>
      <c r="AB30" s="5"/>
    </row>
    <row r="31" spans="2:28" ht="15" thickBot="1" x14ac:dyDescent="0.4">
      <c r="B31" s="7"/>
      <c r="C31" s="8"/>
      <c r="D31" s="26"/>
      <c r="E31" s="8"/>
      <c r="F31" s="8"/>
      <c r="G31" s="8"/>
      <c r="H31" s="8"/>
      <c r="I31" s="8"/>
      <c r="J31" s="8"/>
      <c r="K31" s="42"/>
      <c r="L31" s="42"/>
      <c r="M31" s="9"/>
      <c r="S31" s="5"/>
      <c r="T31" s="5"/>
      <c r="AB31" s="5"/>
    </row>
    <row r="32" spans="2:28" x14ac:dyDescent="0.35">
      <c r="B32" s="4"/>
      <c r="C32" s="5"/>
      <c r="D32" s="13"/>
      <c r="E32" s="5"/>
      <c r="F32" s="5"/>
      <c r="G32" s="5"/>
      <c r="H32" s="5"/>
      <c r="I32" s="5"/>
      <c r="J32" s="5"/>
      <c r="K32" s="39"/>
      <c r="L32" s="39"/>
      <c r="M32" s="6"/>
      <c r="S32" s="5"/>
      <c r="T32" s="5"/>
      <c r="AB32" s="5"/>
    </row>
    <row r="33" spans="2:28" x14ac:dyDescent="0.35">
      <c r="B33" s="4"/>
      <c r="C33" s="5" t="s">
        <v>26</v>
      </c>
      <c r="D33" s="13"/>
      <c r="E33" s="5"/>
      <c r="F33" s="5"/>
      <c r="G33" s="5"/>
      <c r="H33" s="5"/>
      <c r="I33" s="5"/>
      <c r="J33" s="5"/>
      <c r="K33" s="39"/>
      <c r="L33" s="39"/>
      <c r="M33" s="6"/>
      <c r="S33" s="5"/>
      <c r="T33" s="5"/>
      <c r="AB33" s="5"/>
    </row>
    <row r="34" spans="2:28" x14ac:dyDescent="0.35">
      <c r="B34" s="4"/>
      <c r="C34" s="5"/>
      <c r="D34" s="5" t="s">
        <v>2</v>
      </c>
      <c r="E34" s="5"/>
      <c r="F34" s="5"/>
      <c r="G34" s="5"/>
      <c r="H34" s="5"/>
      <c r="I34" s="5"/>
      <c r="J34" s="5"/>
      <c r="K34" s="39">
        <f>SUM(K9,K17,K25)</f>
        <v>3487</v>
      </c>
      <c r="L34" s="39"/>
      <c r="M34" s="6"/>
      <c r="S34" s="5"/>
      <c r="T34" s="5"/>
      <c r="AB34" s="5"/>
    </row>
    <row r="35" spans="2:28" x14ac:dyDescent="0.35">
      <c r="B35" s="4"/>
      <c r="C35" s="5"/>
      <c r="D35" s="5" t="s">
        <v>3</v>
      </c>
      <c r="E35" s="5"/>
      <c r="F35" s="5"/>
      <c r="G35" s="5"/>
      <c r="H35" s="5"/>
      <c r="I35" s="5"/>
      <c r="J35" s="5"/>
      <c r="K35" s="39">
        <f>SUM(K10,K18,K26)</f>
        <v>117</v>
      </c>
      <c r="L35" s="39"/>
      <c r="M35" s="6"/>
      <c r="AB35" s="5"/>
    </row>
    <row r="36" spans="2:28" x14ac:dyDescent="0.35">
      <c r="B36" s="4"/>
      <c r="C36" s="5"/>
      <c r="D36" s="5" t="s">
        <v>4</v>
      </c>
      <c r="E36" s="5"/>
      <c r="F36" s="5"/>
      <c r="G36" s="5"/>
      <c r="H36" s="5"/>
      <c r="I36" s="5"/>
      <c r="J36" s="5"/>
      <c r="K36" s="39">
        <f>SUM(K11,K19,K27)</f>
        <v>15446</v>
      </c>
      <c r="L36" s="39"/>
      <c r="M36" s="6"/>
      <c r="AB36" s="5"/>
    </row>
    <row r="37" spans="2:28" x14ac:dyDescent="0.35">
      <c r="B37" s="4"/>
      <c r="C37" s="5"/>
      <c r="D37" s="5" t="s">
        <v>5</v>
      </c>
      <c r="E37" s="5"/>
      <c r="F37" s="5"/>
      <c r="G37" s="5"/>
      <c r="H37" s="5"/>
      <c r="I37" s="5"/>
      <c r="J37" s="5"/>
      <c r="K37" s="39">
        <f>SUM(K12,K20,K28)</f>
        <v>224</v>
      </c>
      <c r="L37" s="39"/>
      <c r="M37" s="6"/>
      <c r="AB37" s="5"/>
    </row>
    <row r="38" spans="2:28" x14ac:dyDescent="0.35">
      <c r="B38" s="4"/>
      <c r="C38" s="5"/>
      <c r="D38" s="5" t="s">
        <v>7</v>
      </c>
      <c r="E38" s="5"/>
      <c r="F38" s="5"/>
      <c r="G38" s="5"/>
      <c r="H38" s="5"/>
      <c r="I38" s="13"/>
      <c r="J38" s="5"/>
      <c r="K38" s="40">
        <f>SUM(K13,K21,K29)</f>
        <v>3</v>
      </c>
      <c r="L38" s="39"/>
      <c r="M38" s="6"/>
      <c r="S38" s="5"/>
      <c r="T38" s="5"/>
      <c r="AB38" s="5"/>
    </row>
    <row r="39" spans="2:28" x14ac:dyDescent="0.35">
      <c r="B39" s="4"/>
      <c r="C39" s="5"/>
      <c r="D39" s="13" t="s">
        <v>24</v>
      </c>
      <c r="E39" s="5"/>
      <c r="F39" s="5"/>
      <c r="G39" s="5"/>
      <c r="H39" s="5"/>
      <c r="J39" s="13"/>
      <c r="K39" s="43"/>
      <c r="L39" s="40">
        <f>SUM(K34:K38)</f>
        <v>19277</v>
      </c>
      <c r="M39" s="6"/>
      <c r="S39" s="5"/>
      <c r="T39" s="5"/>
      <c r="AB39" s="5"/>
    </row>
    <row r="40" spans="2:28" ht="15" thickBot="1" x14ac:dyDescent="0.4">
      <c r="B40" s="7"/>
      <c r="C40" s="8"/>
      <c r="D40" s="8"/>
      <c r="E40" s="8"/>
      <c r="F40" s="8"/>
      <c r="G40" s="8"/>
      <c r="H40" s="8"/>
      <c r="I40" s="8"/>
      <c r="J40" s="8"/>
      <c r="K40" s="42"/>
      <c r="L40" s="42"/>
      <c r="M40" s="9"/>
      <c r="S40" s="5"/>
      <c r="T40" s="5"/>
      <c r="AB40" s="5"/>
    </row>
    <row r="41" spans="2:28" x14ac:dyDescent="0.35">
      <c r="B41" s="1"/>
      <c r="C41" s="2"/>
      <c r="D41" s="2"/>
      <c r="E41" s="2"/>
      <c r="F41" s="2"/>
      <c r="G41" s="2"/>
      <c r="H41" s="2"/>
      <c r="I41" s="2"/>
      <c r="J41" s="2"/>
      <c r="K41" s="38"/>
      <c r="L41" s="38"/>
      <c r="M41" s="3"/>
      <c r="S41" s="5"/>
      <c r="T41" s="5"/>
      <c r="AB41" s="5"/>
    </row>
    <row r="42" spans="2:28" x14ac:dyDescent="0.35">
      <c r="B42" s="4"/>
      <c r="C42" s="5" t="s">
        <v>1</v>
      </c>
      <c r="D42" s="5"/>
      <c r="E42" s="5"/>
      <c r="F42" s="5"/>
      <c r="G42" s="5"/>
      <c r="H42" s="5"/>
      <c r="I42" s="5"/>
      <c r="J42" s="5"/>
      <c r="K42" s="39"/>
      <c r="L42" s="39"/>
      <c r="M42" s="6"/>
      <c r="S42" s="5"/>
      <c r="T42" s="5"/>
      <c r="AB42" s="5"/>
    </row>
    <row r="43" spans="2:28" x14ac:dyDescent="0.35">
      <c r="B43" s="4"/>
      <c r="C43" s="5"/>
      <c r="D43" s="5"/>
      <c r="E43" s="5"/>
      <c r="F43" s="5"/>
      <c r="G43" s="5"/>
      <c r="H43" s="5"/>
      <c r="I43" s="5"/>
      <c r="J43" s="5"/>
      <c r="K43" s="39"/>
      <c r="L43" s="39"/>
      <c r="M43" s="6"/>
      <c r="S43" s="13"/>
      <c r="T43" s="5"/>
      <c r="AB43" s="5"/>
    </row>
    <row r="44" spans="2:28" x14ac:dyDescent="0.35">
      <c r="B44" s="4"/>
      <c r="C44" s="5"/>
      <c r="D44" s="5" t="s">
        <v>11</v>
      </c>
      <c r="E44" s="5"/>
      <c r="F44" s="5"/>
      <c r="G44" s="5"/>
      <c r="H44" s="5"/>
      <c r="I44" s="5"/>
      <c r="J44" s="5"/>
      <c r="K44" s="39"/>
      <c r="L44" s="39"/>
      <c r="M44" s="6"/>
      <c r="S44" s="13"/>
      <c r="T44" s="5"/>
      <c r="AB44" s="5"/>
    </row>
    <row r="45" spans="2:28" x14ac:dyDescent="0.35">
      <c r="B45" s="4"/>
      <c r="C45" s="5"/>
      <c r="D45" s="5"/>
      <c r="E45" s="5" t="s">
        <v>8</v>
      </c>
      <c r="F45" s="5"/>
      <c r="G45" s="5"/>
      <c r="H45" s="5"/>
      <c r="I45" s="5"/>
      <c r="J45" s="5"/>
      <c r="K45" s="39">
        <v>0</v>
      </c>
      <c r="L45" s="39"/>
      <c r="M45" s="6"/>
      <c r="S45" s="13"/>
      <c r="T45" s="5"/>
      <c r="AB45" s="5"/>
    </row>
    <row r="46" spans="2:28" x14ac:dyDescent="0.35">
      <c r="B46" s="4"/>
      <c r="C46" s="5"/>
      <c r="D46" s="5"/>
      <c r="E46" s="5" t="s">
        <v>9</v>
      </c>
      <c r="F46" s="5"/>
      <c r="G46" s="5"/>
      <c r="H46" s="5"/>
      <c r="I46" s="5"/>
      <c r="J46" s="5"/>
      <c r="K46" s="39">
        <v>0</v>
      </c>
      <c r="L46" s="39"/>
      <c r="M46" s="6"/>
      <c r="S46" s="13"/>
      <c r="T46" s="5"/>
      <c r="AB46" s="5"/>
    </row>
    <row r="47" spans="2:28" x14ac:dyDescent="0.35">
      <c r="B47" s="4"/>
      <c r="C47" s="5"/>
      <c r="D47" s="5"/>
      <c r="E47" s="5" t="s">
        <v>12</v>
      </c>
      <c r="F47" s="5"/>
      <c r="G47" s="5"/>
      <c r="H47" s="5"/>
      <c r="I47" s="5"/>
      <c r="J47" s="5"/>
      <c r="K47" s="39">
        <v>0</v>
      </c>
      <c r="L47" s="39"/>
      <c r="M47" s="6"/>
      <c r="S47" s="5"/>
      <c r="T47" s="5"/>
      <c r="U47" s="5"/>
      <c r="V47" s="5"/>
      <c r="AB47" s="5"/>
    </row>
    <row r="48" spans="2:28" x14ac:dyDescent="0.35">
      <c r="B48" s="4"/>
      <c r="C48" s="5"/>
      <c r="D48" s="5"/>
      <c r="E48" s="5"/>
      <c r="F48" s="5"/>
      <c r="G48" s="5"/>
      <c r="H48" s="5"/>
      <c r="I48" s="5"/>
      <c r="J48" s="5"/>
      <c r="K48" s="39"/>
      <c r="L48" s="39">
        <f>SUM(K45:K47)</f>
        <v>0</v>
      </c>
      <c r="M48" s="6"/>
      <c r="S48" s="5"/>
      <c r="T48" s="5"/>
      <c r="U48" s="5"/>
      <c r="V48" s="5"/>
      <c r="AB48" s="5"/>
    </row>
    <row r="49" spans="2:28" x14ac:dyDescent="0.35">
      <c r="B49" s="4"/>
      <c r="C49" s="5"/>
      <c r="D49" s="5" t="s">
        <v>13</v>
      </c>
      <c r="E49" s="5"/>
      <c r="F49" s="5"/>
      <c r="G49" s="5"/>
      <c r="H49" s="5"/>
      <c r="I49" s="5"/>
      <c r="J49" s="5"/>
      <c r="K49" s="39"/>
      <c r="L49" s="39"/>
      <c r="M49" s="6"/>
      <c r="S49" s="5"/>
      <c r="T49" s="5"/>
      <c r="U49" s="5"/>
      <c r="V49" s="5"/>
      <c r="AB49" s="5"/>
    </row>
    <row r="50" spans="2:28" x14ac:dyDescent="0.35">
      <c r="B50" s="4"/>
      <c r="C50" s="5"/>
      <c r="D50" s="5"/>
      <c r="E50" s="5" t="s">
        <v>9</v>
      </c>
      <c r="F50" s="5"/>
      <c r="G50" s="5"/>
      <c r="H50" s="5"/>
      <c r="I50" s="5"/>
      <c r="J50" s="5"/>
      <c r="K50" s="39">
        <v>8</v>
      </c>
      <c r="L50" s="39"/>
      <c r="M50" s="6"/>
      <c r="S50" s="5"/>
      <c r="T50" s="5"/>
      <c r="U50" s="5"/>
      <c r="V50" s="5"/>
      <c r="AB50" s="5"/>
    </row>
    <row r="51" spans="2:28" x14ac:dyDescent="0.35">
      <c r="B51" s="4"/>
      <c r="C51" s="5"/>
      <c r="D51" s="5"/>
      <c r="E51" s="5" t="s">
        <v>14</v>
      </c>
      <c r="F51" s="5"/>
      <c r="G51" s="5"/>
      <c r="H51" s="5"/>
      <c r="I51" s="5"/>
      <c r="J51" s="5"/>
      <c r="K51" s="39">
        <v>0</v>
      </c>
      <c r="L51" s="39"/>
      <c r="M51" s="6"/>
      <c r="S51" s="5"/>
      <c r="T51" s="5"/>
      <c r="U51" s="5"/>
      <c r="V51" s="5"/>
      <c r="AB51" s="5"/>
    </row>
    <row r="52" spans="2:28" x14ac:dyDescent="0.35">
      <c r="B52" s="4"/>
      <c r="C52" s="5"/>
      <c r="D52" s="5"/>
      <c r="E52" s="5" t="s">
        <v>15</v>
      </c>
      <c r="F52" s="5"/>
      <c r="G52" s="5"/>
      <c r="H52" s="5"/>
      <c r="I52" s="5"/>
      <c r="J52" s="5"/>
      <c r="K52" s="39">
        <v>0</v>
      </c>
      <c r="L52" s="39"/>
      <c r="M52" s="6"/>
      <c r="S52" s="5"/>
      <c r="T52" s="5"/>
      <c r="U52" s="5"/>
      <c r="V52" s="5"/>
      <c r="AB52" s="5"/>
    </row>
    <row r="53" spans="2:28" x14ac:dyDescent="0.35">
      <c r="B53" s="4"/>
      <c r="C53" s="5"/>
      <c r="D53" s="5"/>
      <c r="E53" s="5" t="s">
        <v>23</v>
      </c>
      <c r="F53" s="5"/>
      <c r="G53" s="5"/>
      <c r="H53" s="5"/>
      <c r="I53" s="5"/>
      <c r="J53" s="5"/>
      <c r="K53" s="39">
        <v>0</v>
      </c>
      <c r="L53" s="39"/>
      <c r="M53" s="6"/>
      <c r="S53" s="5"/>
      <c r="T53" s="5"/>
      <c r="U53" s="5"/>
      <c r="V53" s="5"/>
      <c r="AB53" s="5"/>
    </row>
    <row r="54" spans="2:28" x14ac:dyDescent="0.35">
      <c r="B54" s="4"/>
      <c r="C54" s="5"/>
      <c r="D54" s="5"/>
      <c r="E54" s="5" t="s">
        <v>12</v>
      </c>
      <c r="F54" s="5"/>
      <c r="G54" s="5"/>
      <c r="H54" s="5"/>
      <c r="I54" s="5"/>
      <c r="J54" s="5"/>
      <c r="K54" s="39">
        <v>1</v>
      </c>
      <c r="L54" s="39"/>
      <c r="M54" s="6"/>
      <c r="S54" s="5"/>
      <c r="T54" s="5"/>
      <c r="U54" s="5"/>
      <c r="V54" s="5"/>
      <c r="AB54" s="5"/>
    </row>
    <row r="55" spans="2:28" x14ac:dyDescent="0.35">
      <c r="B55" s="4"/>
      <c r="C55" s="5"/>
      <c r="D55" s="5"/>
      <c r="E55" s="5"/>
      <c r="F55" s="5"/>
      <c r="G55" s="5"/>
      <c r="H55" s="5"/>
      <c r="I55" s="5"/>
      <c r="J55" s="5"/>
      <c r="K55" s="39"/>
      <c r="L55" s="39">
        <f>SUM(K50:K54)</f>
        <v>9</v>
      </c>
      <c r="M55" s="6"/>
      <c r="S55" s="5"/>
      <c r="T55" s="5"/>
      <c r="U55" s="5"/>
      <c r="V55" s="5"/>
      <c r="AB55" s="5"/>
    </row>
    <row r="56" spans="2:28" x14ac:dyDescent="0.35">
      <c r="B56" s="4"/>
      <c r="C56" s="5"/>
      <c r="D56" s="5" t="s">
        <v>17</v>
      </c>
      <c r="E56" s="5"/>
      <c r="F56" s="5"/>
      <c r="G56" s="5"/>
      <c r="H56" s="5"/>
      <c r="I56" s="5"/>
      <c r="J56" s="5"/>
      <c r="K56" s="39"/>
      <c r="L56" s="39"/>
      <c r="M56" s="6"/>
      <c r="S56" s="5"/>
      <c r="T56" s="5"/>
      <c r="U56" s="5"/>
      <c r="V56" s="5"/>
      <c r="AB56" s="5"/>
    </row>
    <row r="57" spans="2:28" x14ac:dyDescent="0.35">
      <c r="B57" s="4"/>
      <c r="C57" s="5"/>
      <c r="D57" s="5"/>
      <c r="E57" s="5" t="s">
        <v>9</v>
      </c>
      <c r="F57" s="5"/>
      <c r="G57" s="5"/>
      <c r="H57" s="5"/>
      <c r="I57" s="5"/>
      <c r="J57" s="5"/>
      <c r="K57" s="39">
        <v>1</v>
      </c>
      <c r="L57" s="39"/>
      <c r="M57" s="6"/>
      <c r="S57" s="5"/>
      <c r="T57" s="5"/>
      <c r="U57" s="5"/>
      <c r="V57" s="5"/>
      <c r="AB57" s="5"/>
    </row>
    <row r="58" spans="2:28" x14ac:dyDescent="0.35">
      <c r="B58" s="4"/>
      <c r="C58" s="5"/>
      <c r="D58" s="5"/>
      <c r="E58" s="5" t="s">
        <v>19</v>
      </c>
      <c r="F58" s="5"/>
      <c r="G58" s="5"/>
      <c r="H58" s="5"/>
      <c r="I58" s="5"/>
      <c r="J58" s="5"/>
      <c r="K58" s="39">
        <v>0</v>
      </c>
      <c r="L58" s="39"/>
      <c r="M58" s="6"/>
      <c r="S58" s="5"/>
      <c r="T58" s="5"/>
      <c r="U58" s="5"/>
      <c r="V58" s="5"/>
      <c r="AB58" s="5"/>
    </row>
    <row r="59" spans="2:28" x14ac:dyDescent="0.35">
      <c r="B59" s="4"/>
      <c r="C59" s="5"/>
      <c r="D59" s="5"/>
      <c r="E59" s="5" t="s">
        <v>14</v>
      </c>
      <c r="F59" s="5"/>
      <c r="G59" s="5"/>
      <c r="H59" s="5"/>
      <c r="I59" s="5"/>
      <c r="J59" s="5"/>
      <c r="K59" s="39">
        <v>0</v>
      </c>
      <c r="L59" s="39"/>
      <c r="M59" s="6"/>
      <c r="S59" s="5"/>
      <c r="T59" s="5"/>
      <c r="U59" s="5"/>
      <c r="V59" s="5"/>
      <c r="AB59" s="5"/>
    </row>
    <row r="60" spans="2:28" x14ac:dyDescent="0.35">
      <c r="B60" s="4"/>
      <c r="C60" s="5"/>
      <c r="D60" s="5"/>
      <c r="E60" s="5" t="s">
        <v>15</v>
      </c>
      <c r="F60" s="5"/>
      <c r="G60" s="5"/>
      <c r="H60" s="5"/>
      <c r="I60" s="5"/>
      <c r="J60" s="5"/>
      <c r="K60" s="39">
        <v>0</v>
      </c>
      <c r="L60" s="39"/>
      <c r="M60" s="6"/>
      <c r="S60" s="5"/>
      <c r="T60" s="5"/>
      <c r="U60" s="5"/>
      <c r="V60" s="5"/>
      <c r="AB60" s="5"/>
    </row>
    <row r="61" spans="2:28" x14ac:dyDescent="0.35">
      <c r="B61" s="4"/>
      <c r="C61" s="5"/>
      <c r="D61" s="5"/>
      <c r="E61" s="5" t="s">
        <v>12</v>
      </c>
      <c r="F61" s="5"/>
      <c r="G61" s="5"/>
      <c r="H61" s="5"/>
      <c r="I61" s="5"/>
      <c r="J61" s="5"/>
      <c r="K61" s="39">
        <v>473</v>
      </c>
      <c r="L61" s="39"/>
      <c r="M61" s="6"/>
      <c r="S61" s="5"/>
      <c r="T61" s="5"/>
      <c r="U61" s="5"/>
      <c r="V61" s="5"/>
      <c r="AB61" s="5"/>
    </row>
    <row r="62" spans="2:28" x14ac:dyDescent="0.35">
      <c r="B62" s="4"/>
      <c r="C62" s="5"/>
      <c r="D62" s="5"/>
      <c r="E62" s="5"/>
      <c r="F62" s="5"/>
      <c r="G62" s="5"/>
      <c r="H62" s="5"/>
      <c r="I62" s="5"/>
      <c r="J62" s="5"/>
      <c r="K62" s="39"/>
      <c r="L62" s="39">
        <f>SUM(K57:K61)</f>
        <v>474</v>
      </c>
      <c r="M62" s="6"/>
      <c r="S62" s="5"/>
      <c r="T62" s="5"/>
      <c r="U62" s="5"/>
      <c r="V62" s="5"/>
      <c r="AB62" s="5"/>
    </row>
    <row r="63" spans="2:28" x14ac:dyDescent="0.35">
      <c r="B63" s="4"/>
      <c r="C63" s="5"/>
      <c r="D63" s="5" t="s">
        <v>20</v>
      </c>
      <c r="E63" s="5"/>
      <c r="F63" s="5"/>
      <c r="G63" s="5"/>
      <c r="H63" s="5"/>
      <c r="I63" s="5"/>
      <c r="J63" s="5"/>
      <c r="K63" s="39"/>
      <c r="L63" s="39"/>
      <c r="M63" s="6"/>
      <c r="S63" s="5"/>
      <c r="T63" s="5"/>
      <c r="U63" s="5"/>
      <c r="V63" s="5"/>
      <c r="AB63" s="5"/>
    </row>
    <row r="64" spans="2:28" x14ac:dyDescent="0.35">
      <c r="B64" s="4"/>
      <c r="C64" s="5"/>
      <c r="D64" s="5"/>
      <c r="E64" s="5" t="s">
        <v>9</v>
      </c>
      <c r="F64" s="5"/>
      <c r="G64" s="5"/>
      <c r="H64" s="5"/>
      <c r="I64" s="5"/>
      <c r="J64" s="5"/>
      <c r="K64" s="39">
        <v>0</v>
      </c>
      <c r="L64" s="39"/>
      <c r="M64" s="6"/>
      <c r="S64" s="5"/>
      <c r="T64" s="5"/>
      <c r="U64" s="5"/>
      <c r="V64" s="5"/>
      <c r="AB64" s="5"/>
    </row>
    <row r="65" spans="2:28" x14ac:dyDescent="0.35">
      <c r="B65" s="4"/>
      <c r="C65" s="5"/>
      <c r="D65" s="5"/>
      <c r="E65" s="5" t="s">
        <v>15</v>
      </c>
      <c r="F65" s="5"/>
      <c r="G65" s="5"/>
      <c r="H65" s="5"/>
      <c r="I65" s="5"/>
      <c r="J65" s="5"/>
      <c r="K65" s="39">
        <v>0</v>
      </c>
      <c r="L65" s="39"/>
      <c r="M65" s="6"/>
      <c r="S65" s="5"/>
      <c r="T65" s="5"/>
      <c r="U65" s="5"/>
      <c r="V65" s="5"/>
      <c r="AB65" s="5"/>
    </row>
    <row r="66" spans="2:28" x14ac:dyDescent="0.35">
      <c r="B66" s="4"/>
      <c r="C66" s="5"/>
      <c r="D66" s="5"/>
      <c r="E66" s="5" t="s">
        <v>12</v>
      </c>
      <c r="F66" s="5"/>
      <c r="G66" s="5"/>
      <c r="H66" s="5"/>
      <c r="I66" s="5"/>
      <c r="J66" s="5"/>
      <c r="K66" s="39">
        <v>1</v>
      </c>
      <c r="L66" s="39"/>
      <c r="M66" s="6"/>
      <c r="S66" s="5"/>
      <c r="T66" s="5"/>
      <c r="U66" s="5"/>
      <c r="V66" s="5"/>
      <c r="AB66" s="5"/>
    </row>
    <row r="67" spans="2:28" ht="14.5" customHeight="1" x14ac:dyDescent="0.35">
      <c r="B67" s="4"/>
      <c r="C67" s="5"/>
      <c r="D67" s="5"/>
      <c r="E67" s="5"/>
      <c r="F67" s="5"/>
      <c r="G67" s="5"/>
      <c r="H67" s="5"/>
      <c r="I67" s="5"/>
      <c r="J67" s="5"/>
      <c r="K67" s="39"/>
      <c r="L67" s="39">
        <f>SUM(K64:K66)</f>
        <v>1</v>
      </c>
      <c r="M67" s="6"/>
      <c r="S67" s="5"/>
      <c r="T67" s="5"/>
      <c r="U67" s="5"/>
      <c r="V67" s="5"/>
      <c r="AB67" s="5"/>
    </row>
    <row r="68" spans="2:28" ht="14.5" customHeight="1" x14ac:dyDescent="0.35">
      <c r="B68" s="4"/>
      <c r="C68" s="5"/>
      <c r="D68" s="5"/>
      <c r="E68" s="5"/>
      <c r="F68" s="5"/>
      <c r="G68" s="5"/>
      <c r="H68" s="5"/>
      <c r="I68" s="5"/>
      <c r="J68" s="5"/>
      <c r="K68" s="39"/>
      <c r="L68" s="39"/>
      <c r="M68" s="6"/>
      <c r="S68" s="5"/>
      <c r="T68" s="5"/>
      <c r="U68" s="5"/>
      <c r="V68" s="5"/>
      <c r="AB68" s="5"/>
    </row>
    <row r="69" spans="2:28" ht="14.5" customHeight="1" x14ac:dyDescent="0.35">
      <c r="B69" s="4"/>
      <c r="C69" s="5"/>
      <c r="D69" s="5" t="s">
        <v>25</v>
      </c>
      <c r="E69" s="5"/>
      <c r="F69" s="5"/>
      <c r="G69" s="5"/>
      <c r="H69" s="5"/>
      <c r="I69" s="5"/>
      <c r="J69" s="5"/>
      <c r="K69" s="39"/>
      <c r="L69" s="39">
        <f>SUM(L48:L67)</f>
        <v>484</v>
      </c>
      <c r="M69" s="6"/>
      <c r="S69" s="5"/>
      <c r="T69" s="5"/>
      <c r="U69" s="5"/>
      <c r="V69" s="5"/>
      <c r="AB69" s="5"/>
    </row>
    <row r="70" spans="2:28" ht="14.5" customHeight="1" x14ac:dyDescent="0.35">
      <c r="B70" s="4"/>
      <c r="K70" s="39"/>
      <c r="L70" s="39"/>
      <c r="M70" s="6"/>
      <c r="S70" s="5"/>
      <c r="T70" s="5"/>
      <c r="U70" s="5"/>
      <c r="V70" s="5"/>
      <c r="AB70" s="5"/>
    </row>
    <row r="71" spans="2:28" ht="14.5" customHeight="1" thickBot="1" x14ac:dyDescent="0.4">
      <c r="B71" s="7"/>
      <c r="C71" s="8"/>
      <c r="D71" s="8"/>
      <c r="E71" s="8"/>
      <c r="F71" s="8"/>
      <c r="G71" s="8"/>
      <c r="H71" s="8"/>
      <c r="I71" s="8"/>
      <c r="J71" s="8"/>
      <c r="K71" s="42"/>
      <c r="L71" s="42"/>
      <c r="M71" s="9"/>
      <c r="S71" s="5"/>
      <c r="T71" s="5"/>
      <c r="U71" s="5"/>
      <c r="V71" s="5"/>
      <c r="AB71" s="5"/>
    </row>
    <row r="72" spans="2:28" ht="14.5" customHeight="1" x14ac:dyDescent="0.35">
      <c r="B72" s="1"/>
      <c r="C72" s="2"/>
      <c r="D72" s="2"/>
      <c r="E72" s="2"/>
      <c r="F72" s="2"/>
      <c r="G72" s="2"/>
      <c r="H72" s="2"/>
      <c r="I72" s="2"/>
      <c r="J72" s="2"/>
      <c r="K72" s="38"/>
      <c r="L72" s="38"/>
      <c r="M72" s="3"/>
      <c r="S72" s="5"/>
      <c r="T72" s="5"/>
      <c r="U72" s="5"/>
      <c r="V72" s="5"/>
      <c r="AB72" s="5"/>
    </row>
    <row r="73" spans="2:28" ht="14.5" customHeight="1" x14ac:dyDescent="0.35">
      <c r="B73" s="4"/>
      <c r="C73" s="5" t="s">
        <v>16</v>
      </c>
      <c r="D73" s="5"/>
      <c r="E73" s="5"/>
      <c r="F73" s="5"/>
      <c r="G73" s="5"/>
      <c r="H73" s="5"/>
      <c r="I73" s="5"/>
      <c r="J73" s="5"/>
      <c r="K73" s="39"/>
      <c r="L73" s="39"/>
      <c r="M73" s="6"/>
      <c r="S73" s="5"/>
      <c r="T73" s="5"/>
      <c r="U73" s="5"/>
      <c r="V73" s="5"/>
      <c r="AB73" s="5"/>
    </row>
    <row r="74" spans="2:28" ht="14.5" customHeight="1" x14ac:dyDescent="0.35">
      <c r="B74" s="4"/>
      <c r="C74" s="5"/>
      <c r="D74" s="5"/>
      <c r="E74" s="5"/>
      <c r="F74" s="5"/>
      <c r="G74" s="5"/>
      <c r="H74" s="5"/>
      <c r="I74" s="5"/>
      <c r="J74" s="5"/>
      <c r="K74" s="39"/>
      <c r="L74" s="39"/>
      <c r="M74" s="6"/>
      <c r="S74" s="5"/>
      <c r="T74" s="5"/>
      <c r="U74" s="5"/>
      <c r="V74" s="5"/>
      <c r="AB74" s="5"/>
    </row>
    <row r="75" spans="2:28" ht="14.5" customHeight="1" x14ac:dyDescent="0.35">
      <c r="B75" s="4"/>
      <c r="C75" s="5"/>
      <c r="D75" s="5" t="s">
        <v>11</v>
      </c>
      <c r="E75" s="5"/>
      <c r="F75" s="5"/>
      <c r="G75" s="5"/>
      <c r="H75" s="5"/>
      <c r="I75" s="5"/>
      <c r="J75" s="5"/>
      <c r="K75" s="39"/>
      <c r="L75" s="39"/>
      <c r="M75" s="6"/>
      <c r="S75" s="5"/>
      <c r="T75" s="5"/>
      <c r="U75" s="5"/>
      <c r="V75" s="5"/>
      <c r="AB75" s="5"/>
    </row>
    <row r="76" spans="2:28" ht="14.5" customHeight="1" x14ac:dyDescent="0.35">
      <c r="B76" s="4"/>
      <c r="C76" s="5"/>
      <c r="D76" s="5"/>
      <c r="E76" s="5" t="s">
        <v>8</v>
      </c>
      <c r="F76" s="5"/>
      <c r="G76" s="5"/>
      <c r="H76" s="5"/>
      <c r="I76" s="5"/>
      <c r="J76" s="5"/>
      <c r="K76" s="39">
        <v>0</v>
      </c>
      <c r="L76" s="39"/>
      <c r="M76" s="6"/>
      <c r="S76" s="5"/>
      <c r="T76" s="5"/>
      <c r="U76" s="5"/>
      <c r="V76" s="5"/>
      <c r="AB76" s="5"/>
    </row>
    <row r="77" spans="2:28" x14ac:dyDescent="0.35">
      <c r="B77" s="4"/>
      <c r="C77" s="5"/>
      <c r="D77" s="5"/>
      <c r="E77" s="5" t="s">
        <v>9</v>
      </c>
      <c r="F77" s="5"/>
      <c r="G77" s="5"/>
      <c r="H77" s="5"/>
      <c r="I77" s="5"/>
      <c r="J77" s="5"/>
      <c r="K77" s="39">
        <v>0</v>
      </c>
      <c r="L77" s="39"/>
      <c r="M77" s="6"/>
      <c r="S77" s="5"/>
      <c r="T77" s="5"/>
      <c r="U77" s="5"/>
      <c r="V77" s="5"/>
      <c r="X77" s="5"/>
      <c r="Y77" s="5"/>
      <c r="Z77" s="5"/>
      <c r="AA77" s="5"/>
      <c r="AB77" s="5"/>
    </row>
    <row r="78" spans="2:28" x14ac:dyDescent="0.35">
      <c r="B78" s="4"/>
      <c r="C78" s="5"/>
      <c r="D78" s="5"/>
      <c r="E78" s="5" t="s">
        <v>12</v>
      </c>
      <c r="F78" s="5"/>
      <c r="G78" s="5"/>
      <c r="H78" s="5"/>
      <c r="I78" s="13"/>
      <c r="J78" s="5"/>
      <c r="K78" s="40">
        <v>0</v>
      </c>
      <c r="L78" s="39"/>
      <c r="M78" s="6"/>
      <c r="S78" s="5"/>
      <c r="T78" s="5"/>
      <c r="U78" s="5"/>
      <c r="V78" s="5"/>
      <c r="X78" s="5"/>
      <c r="Y78" s="5"/>
      <c r="Z78" s="5"/>
      <c r="AA78" s="5"/>
      <c r="AB78" s="5"/>
    </row>
    <row r="79" spans="2:28" x14ac:dyDescent="0.35">
      <c r="B79" s="4"/>
      <c r="C79" s="5"/>
      <c r="D79" s="5"/>
      <c r="E79" s="5"/>
      <c r="F79" s="5"/>
      <c r="G79" s="5"/>
      <c r="H79" s="5"/>
      <c r="I79" s="5"/>
      <c r="J79" s="5"/>
      <c r="K79" s="39"/>
      <c r="L79" s="39">
        <f>SUM(K76:K78)</f>
        <v>0</v>
      </c>
      <c r="M79" s="6"/>
      <c r="S79" s="5"/>
      <c r="T79" s="5"/>
      <c r="U79" s="5"/>
      <c r="V79" s="5"/>
      <c r="AA79" s="5"/>
      <c r="AB79" s="5"/>
    </row>
    <row r="80" spans="2:28" x14ac:dyDescent="0.35">
      <c r="B80" s="4"/>
      <c r="C80" s="5"/>
      <c r="D80" s="5" t="s">
        <v>13</v>
      </c>
      <c r="E80" s="5"/>
      <c r="F80" s="5"/>
      <c r="G80" s="5"/>
      <c r="H80" s="5"/>
      <c r="I80" s="5"/>
      <c r="J80" s="5"/>
      <c r="K80" s="39"/>
      <c r="L80" s="39"/>
      <c r="M80" s="6"/>
      <c r="S80" s="5"/>
      <c r="T80" s="5"/>
      <c r="U80" s="5"/>
      <c r="V80" s="5"/>
      <c r="AA80" s="5"/>
      <c r="AB80" s="5"/>
    </row>
    <row r="81" spans="2:28" x14ac:dyDescent="0.35">
      <c r="B81" s="4"/>
      <c r="C81" s="5"/>
      <c r="D81" s="5"/>
      <c r="E81" s="5" t="s">
        <v>9</v>
      </c>
      <c r="F81" s="5"/>
      <c r="G81" s="5"/>
      <c r="H81" s="5"/>
      <c r="I81" s="13"/>
      <c r="J81" s="5"/>
      <c r="K81" s="40">
        <v>32</v>
      </c>
      <c r="L81" s="39"/>
      <c r="M81" s="6"/>
      <c r="S81" s="5"/>
      <c r="T81" s="5"/>
      <c r="U81" s="5"/>
      <c r="V81" s="5"/>
      <c r="AA81" s="5"/>
      <c r="AB81" s="5"/>
    </row>
    <row r="82" spans="2:28" x14ac:dyDescent="0.35">
      <c r="B82" s="4"/>
      <c r="C82" s="5"/>
      <c r="D82" s="5"/>
      <c r="E82" s="5" t="s">
        <v>14</v>
      </c>
      <c r="F82" s="5"/>
      <c r="G82" s="5"/>
      <c r="H82" s="5"/>
      <c r="I82" s="13"/>
      <c r="J82" s="5"/>
      <c r="K82" s="40">
        <v>0</v>
      </c>
      <c r="L82" s="39"/>
      <c r="M82" s="6"/>
      <c r="S82" s="5"/>
      <c r="T82" s="5"/>
      <c r="U82" s="5"/>
      <c r="V82" s="5"/>
      <c r="AA82" s="5"/>
      <c r="AB82" s="5"/>
    </row>
    <row r="83" spans="2:28" x14ac:dyDescent="0.35">
      <c r="B83" s="4"/>
      <c r="C83" s="5"/>
      <c r="D83" s="5"/>
      <c r="E83" s="5" t="s">
        <v>15</v>
      </c>
      <c r="F83" s="5"/>
      <c r="G83" s="5"/>
      <c r="H83" s="5"/>
      <c r="I83" s="13"/>
      <c r="J83" s="5"/>
      <c r="K83" s="40">
        <v>0</v>
      </c>
      <c r="L83" s="39"/>
      <c r="M83" s="6"/>
      <c r="S83" s="5"/>
      <c r="T83" s="5"/>
      <c r="U83" s="5"/>
      <c r="V83" s="5"/>
      <c r="AA83" s="5"/>
      <c r="AB83" s="5"/>
    </row>
    <row r="84" spans="2:28" x14ac:dyDescent="0.35">
      <c r="B84" s="4"/>
      <c r="C84" s="5"/>
      <c r="D84" s="5"/>
      <c r="E84" s="5" t="s">
        <v>312</v>
      </c>
      <c r="F84" s="5"/>
      <c r="G84" s="5"/>
      <c r="H84" s="5"/>
      <c r="I84" s="13"/>
      <c r="J84" s="5"/>
      <c r="K84" s="40">
        <v>2</v>
      </c>
      <c r="L84" s="39"/>
      <c r="M84" s="6"/>
      <c r="S84" s="5"/>
      <c r="T84" s="5"/>
      <c r="U84" s="5"/>
      <c r="V84" s="5"/>
      <c r="AA84" s="5"/>
      <c r="AB84" s="5"/>
    </row>
    <row r="85" spans="2:28" x14ac:dyDescent="0.35">
      <c r="B85" s="4"/>
      <c r="C85" s="5"/>
      <c r="D85" s="5"/>
      <c r="E85" s="5" t="s">
        <v>12</v>
      </c>
      <c r="F85" s="5"/>
      <c r="G85" s="5"/>
      <c r="H85" s="5"/>
      <c r="I85" s="13"/>
      <c r="J85" s="5"/>
      <c r="K85" s="40">
        <v>6</v>
      </c>
      <c r="L85" s="39"/>
      <c r="M85" s="6"/>
      <c r="S85" s="5"/>
      <c r="T85" s="5"/>
      <c r="U85" s="5"/>
      <c r="V85" s="5"/>
      <c r="AA85" s="5"/>
      <c r="AB85" s="5"/>
    </row>
    <row r="86" spans="2:28" x14ac:dyDescent="0.35">
      <c r="B86" s="4"/>
      <c r="C86" s="5"/>
      <c r="D86" s="5"/>
      <c r="E86" s="5"/>
      <c r="F86" s="5"/>
      <c r="G86" s="5"/>
      <c r="H86" s="5"/>
      <c r="I86" s="5"/>
      <c r="J86" s="5"/>
      <c r="K86" s="39"/>
      <c r="L86" s="39">
        <f>SUM(K81:K85)</f>
        <v>40</v>
      </c>
      <c r="M86" s="6"/>
      <c r="S86" s="5"/>
      <c r="T86" s="5"/>
      <c r="U86" s="5"/>
      <c r="V86" s="5"/>
      <c r="AA86" s="5"/>
      <c r="AB86" s="5"/>
    </row>
    <row r="87" spans="2:28" x14ac:dyDescent="0.35">
      <c r="B87" s="4"/>
      <c r="C87" s="5"/>
      <c r="D87" s="5" t="s">
        <v>17</v>
      </c>
      <c r="E87" s="5"/>
      <c r="F87" s="5"/>
      <c r="G87" s="5"/>
      <c r="H87" s="5"/>
      <c r="I87" s="5"/>
      <c r="J87" s="5"/>
      <c r="K87" s="39"/>
      <c r="L87" s="39"/>
      <c r="M87" s="6"/>
      <c r="S87" s="5"/>
      <c r="T87" s="5"/>
      <c r="U87" s="18"/>
      <c r="V87" s="18"/>
      <c r="AA87" s="5"/>
      <c r="AB87" s="5"/>
    </row>
    <row r="88" spans="2:28" x14ac:dyDescent="0.35">
      <c r="B88" s="4"/>
      <c r="C88" s="5"/>
      <c r="D88" s="5"/>
      <c r="E88" s="5" t="s">
        <v>9</v>
      </c>
      <c r="F88" s="5"/>
      <c r="G88" s="5"/>
      <c r="H88" s="5"/>
      <c r="I88" s="13"/>
      <c r="J88" s="5"/>
      <c r="K88" s="40">
        <v>15</v>
      </c>
      <c r="L88" s="39"/>
      <c r="M88" s="6"/>
      <c r="S88" s="5"/>
      <c r="T88" s="5"/>
      <c r="U88" s="5"/>
      <c r="V88" s="5"/>
      <c r="AA88" s="5"/>
      <c r="AB88" s="5"/>
    </row>
    <row r="89" spans="2:28" x14ac:dyDescent="0.35">
      <c r="B89" s="4"/>
      <c r="C89" s="5"/>
      <c r="D89" s="5"/>
      <c r="E89" s="5" t="s">
        <v>19</v>
      </c>
      <c r="F89" s="5"/>
      <c r="G89" s="5"/>
      <c r="H89" s="5"/>
      <c r="I89" s="13"/>
      <c r="J89" s="5"/>
      <c r="K89" s="40">
        <v>0</v>
      </c>
      <c r="L89" s="39"/>
      <c r="M89" s="6"/>
      <c r="S89" s="5"/>
      <c r="T89" s="5"/>
      <c r="U89" s="5"/>
      <c r="V89" s="5"/>
      <c r="AA89" s="5"/>
      <c r="AB89" s="5"/>
    </row>
    <row r="90" spans="2:28" ht="15" thickBot="1" x14ac:dyDescent="0.4">
      <c r="B90" s="4"/>
      <c r="C90" s="5"/>
      <c r="D90" s="5"/>
      <c r="E90" s="5" t="s">
        <v>14</v>
      </c>
      <c r="F90" s="5"/>
      <c r="G90" s="5"/>
      <c r="H90" s="5"/>
      <c r="I90" s="13"/>
      <c r="J90" s="5"/>
      <c r="K90" s="40">
        <v>0</v>
      </c>
      <c r="L90" s="39"/>
      <c r="M90" s="6"/>
      <c r="S90" s="5"/>
      <c r="T90" s="5"/>
      <c r="X90" s="5"/>
      <c r="Y90" s="5"/>
      <c r="Z90" s="5"/>
      <c r="AA90" s="5"/>
      <c r="AB90" s="5"/>
    </row>
    <row r="91" spans="2:28" x14ac:dyDescent="0.35">
      <c r="B91" s="4"/>
      <c r="C91" s="5"/>
      <c r="D91" s="5"/>
      <c r="E91" s="5" t="s">
        <v>15</v>
      </c>
      <c r="F91" s="5"/>
      <c r="G91" s="5"/>
      <c r="H91" s="5"/>
      <c r="I91" s="5"/>
      <c r="J91" s="5"/>
      <c r="K91" s="39">
        <v>3</v>
      </c>
      <c r="L91" s="39"/>
      <c r="M91" s="6"/>
      <c r="S91" s="5"/>
      <c r="T91" s="5"/>
      <c r="X91" s="33"/>
      <c r="Y91" s="2"/>
      <c r="Z91" s="3"/>
      <c r="AA91" s="5"/>
      <c r="AB91" s="5"/>
    </row>
    <row r="92" spans="2:28" x14ac:dyDescent="0.35">
      <c r="B92" s="4"/>
      <c r="C92" s="5"/>
      <c r="D92" s="5"/>
      <c r="E92" s="5" t="s">
        <v>12</v>
      </c>
      <c r="F92" s="5"/>
      <c r="G92" s="5"/>
      <c r="H92" s="5"/>
      <c r="I92" s="13"/>
      <c r="J92" s="5"/>
      <c r="K92" s="40">
        <v>14933</v>
      </c>
      <c r="L92" s="39"/>
      <c r="M92" s="6"/>
      <c r="S92" s="5"/>
      <c r="T92" s="5"/>
      <c r="X92" s="17"/>
      <c r="Y92" s="5"/>
      <c r="Z92" s="6"/>
      <c r="AA92" s="5"/>
      <c r="AB92" s="5"/>
    </row>
    <row r="93" spans="2:28" x14ac:dyDescent="0.35">
      <c r="B93" s="4"/>
      <c r="C93" s="5"/>
      <c r="D93" s="5"/>
      <c r="E93" s="5"/>
      <c r="F93" s="5"/>
      <c r="G93" s="5"/>
      <c r="H93" s="5"/>
      <c r="I93" s="5"/>
      <c r="J93" s="5"/>
      <c r="K93" s="39"/>
      <c r="L93" s="39">
        <f>SUM(K88:K92)</f>
        <v>14951</v>
      </c>
      <c r="M93" s="6"/>
      <c r="S93" s="5"/>
      <c r="T93" s="5"/>
      <c r="X93" s="4"/>
      <c r="Y93" s="5"/>
      <c r="Z93" s="6"/>
      <c r="AA93" s="5"/>
      <c r="AB93" s="5"/>
    </row>
    <row r="94" spans="2:28" x14ac:dyDescent="0.35">
      <c r="B94" s="4"/>
      <c r="C94" s="5"/>
      <c r="D94" s="5" t="s">
        <v>20</v>
      </c>
      <c r="E94" s="5"/>
      <c r="F94" s="5"/>
      <c r="G94" s="5"/>
      <c r="H94" s="5"/>
      <c r="I94" s="5"/>
      <c r="J94" s="5"/>
      <c r="K94" s="39"/>
      <c r="L94" s="39"/>
      <c r="M94" s="6"/>
      <c r="S94" s="5"/>
      <c r="T94" s="5"/>
      <c r="X94" s="4"/>
      <c r="Y94" s="5"/>
      <c r="Z94" s="6"/>
      <c r="AA94" s="5"/>
      <c r="AB94" s="5"/>
    </row>
    <row r="95" spans="2:28" x14ac:dyDescent="0.35">
      <c r="B95" s="4"/>
      <c r="C95" s="5"/>
      <c r="D95" s="5"/>
      <c r="E95" s="5" t="s">
        <v>9</v>
      </c>
      <c r="F95" s="5"/>
      <c r="G95" s="5"/>
      <c r="H95" s="5"/>
      <c r="I95" s="13"/>
      <c r="J95" s="5"/>
      <c r="K95" s="40">
        <v>0</v>
      </c>
      <c r="L95" s="39"/>
      <c r="M95" s="6"/>
      <c r="S95" s="5"/>
      <c r="T95" s="5"/>
      <c r="X95" s="23"/>
      <c r="Y95" s="5"/>
      <c r="Z95" s="34"/>
      <c r="AA95" s="5"/>
      <c r="AB95" s="5"/>
    </row>
    <row r="96" spans="2:28" x14ac:dyDescent="0.35">
      <c r="B96" s="4"/>
      <c r="C96" s="5"/>
      <c r="D96" s="5"/>
      <c r="E96" s="5" t="s">
        <v>15</v>
      </c>
      <c r="F96" s="5"/>
      <c r="G96" s="5"/>
      <c r="H96" s="5"/>
      <c r="I96" s="13"/>
      <c r="J96" s="5"/>
      <c r="K96" s="40">
        <v>0</v>
      </c>
      <c r="L96" s="39"/>
      <c r="M96" s="6"/>
      <c r="S96" s="5"/>
      <c r="T96" s="5"/>
      <c r="X96" s="23"/>
      <c r="Y96" s="5"/>
      <c r="Z96" s="34"/>
      <c r="AA96" s="5"/>
      <c r="AB96" s="5"/>
    </row>
    <row r="97" spans="2:28" x14ac:dyDescent="0.35">
      <c r="B97" s="4"/>
      <c r="C97" s="5"/>
      <c r="D97" s="5"/>
      <c r="E97" s="13" t="s">
        <v>14</v>
      </c>
      <c r="F97" s="5"/>
      <c r="G97" s="5"/>
      <c r="H97" s="5"/>
      <c r="I97" s="5"/>
      <c r="J97" s="5"/>
      <c r="K97" s="39">
        <v>0</v>
      </c>
      <c r="L97" s="39"/>
      <c r="M97" s="6"/>
      <c r="S97" s="5"/>
      <c r="T97" s="5"/>
      <c r="X97" s="4"/>
      <c r="Y97" s="5"/>
      <c r="Z97" s="34"/>
      <c r="AA97" s="5"/>
      <c r="AB97" s="5"/>
    </row>
    <row r="98" spans="2:28" x14ac:dyDescent="0.35">
      <c r="B98" s="4"/>
      <c r="C98" s="5"/>
      <c r="D98" s="5"/>
      <c r="E98" s="5" t="s">
        <v>12</v>
      </c>
      <c r="F98" s="5"/>
      <c r="G98" s="5"/>
      <c r="H98" s="5"/>
      <c r="I98" s="13"/>
      <c r="J98" s="5"/>
      <c r="K98" s="40">
        <v>223</v>
      </c>
      <c r="L98" s="39"/>
      <c r="M98" s="6"/>
      <c r="S98" s="5"/>
      <c r="T98" s="5"/>
      <c r="X98" s="4"/>
      <c r="Y98" s="5"/>
      <c r="Z98" s="34"/>
      <c r="AA98" s="5"/>
      <c r="AB98" s="5"/>
    </row>
    <row r="99" spans="2:28" x14ac:dyDescent="0.35">
      <c r="B99" s="4"/>
      <c r="C99" s="5"/>
      <c r="D99" s="5"/>
      <c r="E99" s="5"/>
      <c r="F99" s="5"/>
      <c r="G99" s="5"/>
      <c r="H99" s="5"/>
      <c r="I99" s="5"/>
      <c r="J99" s="5"/>
      <c r="K99" s="39"/>
      <c r="L99" s="39">
        <f>SUM(K95:K98)</f>
        <v>223</v>
      </c>
      <c r="M99" s="6"/>
      <c r="S99" s="5"/>
      <c r="T99" s="5"/>
      <c r="X99" s="4"/>
      <c r="Y99" s="5"/>
      <c r="Z99" s="34"/>
      <c r="AA99" s="5"/>
      <c r="AB99" s="5"/>
    </row>
    <row r="100" spans="2:28" x14ac:dyDescent="0.35">
      <c r="B100" s="4"/>
      <c r="C100" s="5"/>
      <c r="D100" s="5"/>
      <c r="E100" s="5"/>
      <c r="F100" s="5"/>
      <c r="G100" s="5"/>
      <c r="H100" s="5"/>
      <c r="I100" s="5"/>
      <c r="J100" s="5"/>
      <c r="K100" s="39"/>
      <c r="L100" s="39"/>
      <c r="M100" s="6"/>
      <c r="S100" s="5"/>
      <c r="T100" s="5"/>
      <c r="X100" s="4"/>
      <c r="Y100" s="5"/>
      <c r="Z100" s="6"/>
      <c r="AA100" s="5"/>
      <c r="AB100" s="5"/>
    </row>
    <row r="101" spans="2:28" ht="15" thickBot="1" x14ac:dyDescent="0.4">
      <c r="B101" s="4"/>
      <c r="C101" s="5"/>
      <c r="D101" s="5" t="s">
        <v>25</v>
      </c>
      <c r="E101" s="5"/>
      <c r="F101" s="5"/>
      <c r="G101" s="5"/>
      <c r="H101" s="5"/>
      <c r="I101" s="5"/>
      <c r="J101" s="5"/>
      <c r="K101" s="39"/>
      <c r="L101" s="39">
        <f>SUM(L79:L99)</f>
        <v>15214</v>
      </c>
      <c r="M101" s="6"/>
      <c r="S101" s="5"/>
      <c r="T101" s="5"/>
      <c r="X101" s="7"/>
      <c r="Y101" s="8"/>
      <c r="Z101" s="9"/>
      <c r="AA101" s="5"/>
      <c r="AB101" s="5"/>
    </row>
    <row r="102" spans="2:28" ht="15" thickBot="1" x14ac:dyDescent="0.4">
      <c r="B102" s="7"/>
      <c r="C102" s="8"/>
      <c r="D102" s="8"/>
      <c r="E102" s="8"/>
      <c r="F102" s="8"/>
      <c r="G102" s="8"/>
      <c r="H102" s="8"/>
      <c r="I102" s="8"/>
      <c r="J102" s="8"/>
      <c r="K102" s="42"/>
      <c r="L102" s="42"/>
      <c r="M102" s="9"/>
      <c r="S102" s="5"/>
      <c r="T102" s="5"/>
      <c r="X102" s="5"/>
      <c r="Y102" s="5"/>
      <c r="Z102" s="5"/>
      <c r="AA102" s="5"/>
      <c r="AB102" s="5"/>
    </row>
    <row r="103" spans="2:28" x14ac:dyDescent="0.35">
      <c r="B103" s="1"/>
      <c r="C103" s="2"/>
      <c r="D103" s="2"/>
      <c r="E103" s="2"/>
      <c r="F103" s="2"/>
      <c r="G103" s="2"/>
      <c r="H103" s="2"/>
      <c r="I103" s="2"/>
      <c r="J103" s="2"/>
      <c r="K103" s="38"/>
      <c r="L103" s="38"/>
      <c r="M103" s="3"/>
      <c r="S103" s="5"/>
      <c r="T103" s="5"/>
      <c r="X103" s="5"/>
      <c r="Y103" s="5"/>
      <c r="Z103" s="5"/>
      <c r="AA103" s="5"/>
      <c r="AB103" s="5"/>
    </row>
    <row r="104" spans="2:28" x14ac:dyDescent="0.35">
      <c r="B104" s="4"/>
      <c r="C104" s="5" t="s">
        <v>6</v>
      </c>
      <c r="D104" s="5"/>
      <c r="E104" s="5"/>
      <c r="F104" s="5"/>
      <c r="G104" s="5"/>
      <c r="H104" s="5"/>
      <c r="I104" s="5"/>
      <c r="J104" s="5"/>
      <c r="K104" s="39"/>
      <c r="L104" s="39"/>
      <c r="M104" s="6"/>
      <c r="S104" s="5"/>
      <c r="T104" s="5"/>
      <c r="AA104" s="5"/>
      <c r="AB104" s="5"/>
    </row>
    <row r="105" spans="2:28" x14ac:dyDescent="0.35">
      <c r="B105" s="4"/>
      <c r="C105" s="5"/>
      <c r="D105" s="5"/>
      <c r="E105" s="5"/>
      <c r="F105" s="5"/>
      <c r="G105" s="5"/>
      <c r="H105" s="5"/>
      <c r="I105" s="5"/>
      <c r="J105" s="5"/>
      <c r="K105" s="39"/>
      <c r="L105" s="39"/>
      <c r="M105" s="6"/>
      <c r="S105" s="5"/>
      <c r="T105" s="5"/>
      <c r="AA105" s="5"/>
      <c r="AB105" s="5"/>
    </row>
    <row r="106" spans="2:28" x14ac:dyDescent="0.35">
      <c r="B106" s="4"/>
      <c r="C106" s="5"/>
      <c r="D106" s="5" t="s">
        <v>11</v>
      </c>
      <c r="E106" s="5"/>
      <c r="F106" s="5"/>
      <c r="G106" s="5"/>
      <c r="H106" s="5"/>
      <c r="I106" s="5"/>
      <c r="J106" s="5"/>
      <c r="K106" s="39"/>
      <c r="L106" s="39"/>
      <c r="M106" s="6"/>
      <c r="S106" s="5"/>
      <c r="T106" s="5"/>
      <c r="AA106" s="5"/>
      <c r="AB106" s="5"/>
    </row>
    <row r="107" spans="2:28" x14ac:dyDescent="0.35">
      <c r="B107" s="4"/>
      <c r="C107" s="5"/>
      <c r="D107" s="5"/>
      <c r="E107" s="5" t="s">
        <v>8</v>
      </c>
      <c r="F107" s="5"/>
      <c r="G107" s="5"/>
      <c r="H107" s="5"/>
      <c r="I107" s="5"/>
      <c r="J107" s="5"/>
      <c r="K107" s="39">
        <v>3407</v>
      </c>
      <c r="L107" s="39"/>
      <c r="M107" s="6"/>
      <c r="S107" s="5"/>
      <c r="T107" s="5"/>
      <c r="AA107" s="5"/>
      <c r="AB107" s="5"/>
    </row>
    <row r="108" spans="2:28" x14ac:dyDescent="0.35">
      <c r="B108" s="4"/>
      <c r="C108" s="5"/>
      <c r="D108" s="5"/>
      <c r="E108" s="5" t="s">
        <v>9</v>
      </c>
      <c r="F108" s="5"/>
      <c r="G108" s="5"/>
      <c r="H108" s="5"/>
      <c r="I108" s="5"/>
      <c r="J108" s="5"/>
      <c r="K108" s="39">
        <v>55</v>
      </c>
      <c r="L108" s="39"/>
      <c r="M108" s="6"/>
      <c r="S108" s="5"/>
      <c r="T108" s="5"/>
      <c r="AA108" s="5"/>
      <c r="AB108" s="5"/>
    </row>
    <row r="109" spans="2:28" x14ac:dyDescent="0.35">
      <c r="B109" s="4"/>
      <c r="C109" s="5"/>
      <c r="D109" s="5"/>
      <c r="E109" s="5" t="s">
        <v>10</v>
      </c>
      <c r="F109" s="5"/>
      <c r="G109" s="5"/>
      <c r="H109" s="5"/>
      <c r="I109" s="5"/>
      <c r="J109" s="5"/>
      <c r="K109" s="39">
        <v>5</v>
      </c>
      <c r="L109" s="39"/>
      <c r="M109" s="6"/>
      <c r="S109" s="5"/>
      <c r="T109" s="5"/>
      <c r="AA109" s="5"/>
      <c r="AB109" s="5"/>
    </row>
    <row r="110" spans="2:28" x14ac:dyDescent="0.35">
      <c r="B110" s="4"/>
      <c r="C110" s="5"/>
      <c r="D110" s="5"/>
      <c r="E110" s="13" t="s">
        <v>313</v>
      </c>
      <c r="F110" s="5"/>
      <c r="G110" s="5"/>
      <c r="H110" s="5"/>
      <c r="I110" s="13"/>
      <c r="J110" s="5"/>
      <c r="K110" s="39">
        <v>1</v>
      </c>
      <c r="L110" s="39"/>
      <c r="M110" s="6"/>
      <c r="S110" s="5"/>
      <c r="T110" s="5"/>
      <c r="AA110" s="5"/>
      <c r="AB110" s="5"/>
    </row>
    <row r="111" spans="2:28" x14ac:dyDescent="0.35">
      <c r="B111" s="4"/>
      <c r="C111" s="5"/>
      <c r="D111" s="5"/>
      <c r="E111" s="5" t="s">
        <v>12</v>
      </c>
      <c r="F111" s="5"/>
      <c r="G111" s="5"/>
      <c r="H111" s="5"/>
      <c r="I111" s="5"/>
      <c r="J111" s="5"/>
      <c r="K111" s="39">
        <v>19</v>
      </c>
      <c r="L111" s="39"/>
      <c r="M111" s="6"/>
      <c r="S111" s="5"/>
      <c r="T111" s="5"/>
      <c r="AA111" s="5"/>
      <c r="AB111" s="5"/>
    </row>
    <row r="112" spans="2:28" x14ac:dyDescent="0.35">
      <c r="B112" s="4"/>
      <c r="C112" s="5"/>
      <c r="D112" s="5"/>
      <c r="E112" s="5"/>
      <c r="F112" s="5"/>
      <c r="G112" s="5"/>
      <c r="H112" s="5"/>
      <c r="I112" s="5"/>
      <c r="J112" s="5"/>
      <c r="K112" s="39"/>
      <c r="L112" s="39">
        <f>SUM(K107:K111)</f>
        <v>3487</v>
      </c>
      <c r="M112" s="6"/>
      <c r="S112" s="5"/>
      <c r="T112" s="5"/>
      <c r="AA112" s="5"/>
      <c r="AB112" s="5"/>
    </row>
    <row r="113" spans="2:28" x14ac:dyDescent="0.35">
      <c r="B113" s="4"/>
      <c r="C113" s="5"/>
      <c r="D113" s="5" t="s">
        <v>13</v>
      </c>
      <c r="E113" s="5"/>
      <c r="F113" s="5"/>
      <c r="G113" s="5"/>
      <c r="H113" s="5"/>
      <c r="I113" s="5"/>
      <c r="J113" s="5"/>
      <c r="K113" s="39"/>
      <c r="L113" s="39"/>
      <c r="M113" s="6"/>
      <c r="S113" s="5"/>
      <c r="T113" s="5"/>
      <c r="AA113" s="5"/>
      <c r="AB113" s="5"/>
    </row>
    <row r="114" spans="2:28" x14ac:dyDescent="0.35">
      <c r="B114" s="4"/>
      <c r="C114" s="5"/>
      <c r="D114" s="5"/>
      <c r="E114" s="5" t="s">
        <v>9</v>
      </c>
      <c r="F114" s="5"/>
      <c r="G114" s="5"/>
      <c r="H114" s="5"/>
      <c r="I114" s="5"/>
      <c r="J114" s="5"/>
      <c r="K114" s="39">
        <v>46</v>
      </c>
      <c r="L114" s="39"/>
      <c r="M114" s="6"/>
      <c r="S114" s="5"/>
      <c r="T114" s="5"/>
      <c r="AA114" s="5"/>
      <c r="AB114" s="5"/>
    </row>
    <row r="115" spans="2:28" x14ac:dyDescent="0.35">
      <c r="B115" s="4"/>
      <c r="C115" s="5"/>
      <c r="D115" s="5"/>
      <c r="E115" s="13" t="s">
        <v>10</v>
      </c>
      <c r="F115" s="5"/>
      <c r="G115" s="5"/>
      <c r="H115" s="5"/>
      <c r="I115" s="13"/>
      <c r="J115" s="5"/>
      <c r="K115" s="39">
        <v>1</v>
      </c>
      <c r="L115" s="39"/>
      <c r="M115" s="6"/>
      <c r="S115" s="5"/>
      <c r="T115" s="5"/>
      <c r="AA115" s="5"/>
      <c r="AB115" s="5"/>
    </row>
    <row r="116" spans="2:28" x14ac:dyDescent="0.35">
      <c r="B116" s="4"/>
      <c r="C116" s="5"/>
      <c r="D116" s="5"/>
      <c r="E116" s="5" t="s">
        <v>14</v>
      </c>
      <c r="F116" s="5"/>
      <c r="G116" s="5"/>
      <c r="H116" s="5"/>
      <c r="I116" s="5"/>
      <c r="J116" s="5"/>
      <c r="K116" s="39">
        <v>2</v>
      </c>
      <c r="L116" s="39"/>
      <c r="M116" s="6"/>
      <c r="S116" s="5"/>
      <c r="T116" s="5"/>
    </row>
    <row r="117" spans="2:28" x14ac:dyDescent="0.35">
      <c r="B117" s="4"/>
      <c r="C117" s="5"/>
      <c r="D117" s="5"/>
      <c r="E117" s="5" t="s">
        <v>15</v>
      </c>
      <c r="F117" s="5"/>
      <c r="G117" s="5"/>
      <c r="H117" s="5"/>
      <c r="I117" s="5"/>
      <c r="J117" s="5"/>
      <c r="K117" s="39">
        <v>1</v>
      </c>
      <c r="L117" s="39"/>
      <c r="M117" s="6"/>
      <c r="S117" s="5"/>
      <c r="T117" s="5"/>
    </row>
    <row r="118" spans="2:28" x14ac:dyDescent="0.35">
      <c r="B118" s="4"/>
      <c r="C118" s="5"/>
      <c r="D118" s="5"/>
      <c r="E118" s="5" t="s">
        <v>23</v>
      </c>
      <c r="F118" s="5"/>
      <c r="G118" s="5"/>
      <c r="H118" s="5"/>
      <c r="I118" s="5"/>
      <c r="J118" s="5"/>
      <c r="K118" s="39">
        <v>1</v>
      </c>
      <c r="L118" s="39"/>
      <c r="M118" s="6"/>
      <c r="S118" s="5"/>
      <c r="T118" s="5"/>
    </row>
    <row r="119" spans="2:28" x14ac:dyDescent="0.35">
      <c r="B119" s="4"/>
      <c r="C119" s="5"/>
      <c r="D119" s="5"/>
      <c r="E119" s="13" t="s">
        <v>314</v>
      </c>
      <c r="F119" s="5"/>
      <c r="G119" s="5"/>
      <c r="H119" s="5"/>
      <c r="I119" s="13"/>
      <c r="J119" s="5"/>
      <c r="K119" s="39">
        <v>3</v>
      </c>
      <c r="L119" s="39"/>
      <c r="M119" s="6"/>
      <c r="S119" s="5"/>
      <c r="T119" s="5"/>
      <c r="X119" s="5"/>
      <c r="Y119" s="5"/>
      <c r="Z119" s="5"/>
    </row>
    <row r="120" spans="2:28" x14ac:dyDescent="0.35">
      <c r="B120" s="4"/>
      <c r="C120" s="5"/>
      <c r="D120" s="5"/>
      <c r="E120" s="5" t="s">
        <v>12</v>
      </c>
      <c r="F120" s="5"/>
      <c r="G120" s="5"/>
      <c r="H120" s="5"/>
      <c r="I120" s="5"/>
      <c r="J120" s="5"/>
      <c r="K120" s="39">
        <v>14</v>
      </c>
      <c r="L120" s="39"/>
      <c r="M120" s="6"/>
      <c r="S120" s="5"/>
      <c r="T120" s="5"/>
      <c r="X120" s="5"/>
      <c r="Y120" s="5"/>
      <c r="Z120" s="5"/>
    </row>
    <row r="121" spans="2:28" ht="15" thickBot="1" x14ac:dyDescent="0.4">
      <c r="B121" s="4"/>
      <c r="C121" s="5"/>
      <c r="D121" s="5"/>
      <c r="E121" s="5"/>
      <c r="F121" s="5"/>
      <c r="G121" s="5"/>
      <c r="H121" s="5"/>
      <c r="I121" s="5"/>
      <c r="J121" s="5"/>
      <c r="K121" s="39"/>
      <c r="L121" s="39">
        <f>SUM(K114:K120)</f>
        <v>68</v>
      </c>
      <c r="M121" s="6"/>
      <c r="S121" s="5"/>
      <c r="T121" s="5"/>
      <c r="X121" s="5"/>
      <c r="Y121" s="5"/>
      <c r="Z121" s="5"/>
    </row>
    <row r="122" spans="2:28" x14ac:dyDescent="0.35">
      <c r="B122" s="4"/>
      <c r="C122" s="5"/>
      <c r="D122" s="5" t="s">
        <v>17</v>
      </c>
      <c r="E122" s="5"/>
      <c r="F122" s="5"/>
      <c r="G122" s="5"/>
      <c r="H122" s="5"/>
      <c r="I122" s="5"/>
      <c r="J122" s="5"/>
      <c r="K122" s="39"/>
      <c r="L122" s="39"/>
      <c r="M122" s="6"/>
      <c r="S122" s="5"/>
      <c r="T122" s="5"/>
      <c r="X122" s="1"/>
      <c r="Y122" s="2"/>
      <c r="Z122" s="3"/>
    </row>
    <row r="123" spans="2:28" x14ac:dyDescent="0.35">
      <c r="B123" s="4"/>
      <c r="C123" s="5"/>
      <c r="D123" s="5"/>
      <c r="E123" s="5" t="s">
        <v>9</v>
      </c>
      <c r="F123" s="5"/>
      <c r="G123" s="5"/>
      <c r="H123" s="5"/>
      <c r="I123" s="5"/>
      <c r="J123" s="5"/>
      <c r="K123" s="39">
        <v>1</v>
      </c>
      <c r="L123" s="39"/>
      <c r="M123" s="6"/>
      <c r="S123" s="5"/>
      <c r="T123" s="5"/>
      <c r="X123" s="17"/>
      <c r="Y123" s="5"/>
      <c r="Z123" s="6"/>
    </row>
    <row r="124" spans="2:28" x14ac:dyDescent="0.35">
      <c r="B124" s="4"/>
      <c r="C124" s="5"/>
      <c r="D124" s="5"/>
      <c r="E124" s="5" t="s">
        <v>19</v>
      </c>
      <c r="F124" s="5"/>
      <c r="G124" s="5"/>
      <c r="H124" s="5"/>
      <c r="I124" s="5"/>
      <c r="J124" s="5"/>
      <c r="K124" s="39">
        <v>0</v>
      </c>
      <c r="L124" s="39"/>
      <c r="M124" s="6"/>
      <c r="S124" s="5"/>
      <c r="T124" s="5"/>
      <c r="X124" s="4"/>
      <c r="Y124" s="5"/>
      <c r="Z124" s="6"/>
    </row>
    <row r="125" spans="2:28" ht="44" customHeight="1" x14ac:dyDescent="0.35">
      <c r="B125" s="4"/>
      <c r="C125" s="5"/>
      <c r="D125" s="5"/>
      <c r="E125" s="5" t="s">
        <v>14</v>
      </c>
      <c r="F125" s="5"/>
      <c r="G125" s="5"/>
      <c r="H125" s="5"/>
      <c r="I125" s="5"/>
      <c r="J125" s="5"/>
      <c r="K125" s="39">
        <v>0</v>
      </c>
      <c r="L125" s="39"/>
      <c r="M125" s="6"/>
      <c r="S125" s="5"/>
      <c r="T125" s="5"/>
      <c r="X125" s="4"/>
      <c r="Y125" s="5"/>
      <c r="Z125" s="34"/>
    </row>
    <row r="126" spans="2:28" x14ac:dyDescent="0.35">
      <c r="B126" s="4"/>
      <c r="C126" s="5"/>
      <c r="D126" s="5"/>
      <c r="E126" s="5" t="s">
        <v>15</v>
      </c>
      <c r="F126" s="5"/>
      <c r="G126" s="5"/>
      <c r="H126" s="5"/>
      <c r="I126" s="5"/>
      <c r="J126" s="5"/>
      <c r="K126" s="39">
        <v>0</v>
      </c>
      <c r="L126" s="39"/>
      <c r="M126" s="6"/>
      <c r="S126" s="5"/>
      <c r="T126" s="5"/>
      <c r="X126" s="4"/>
      <c r="Y126" s="5"/>
      <c r="Z126" s="34"/>
    </row>
    <row r="127" spans="2:28" x14ac:dyDescent="0.35">
      <c r="B127" s="4"/>
      <c r="C127" s="5"/>
      <c r="D127" s="5"/>
      <c r="E127" s="5" t="s">
        <v>12</v>
      </c>
      <c r="F127" s="5"/>
      <c r="G127" s="5"/>
      <c r="H127" s="5"/>
      <c r="I127" s="5"/>
      <c r="J127" s="5"/>
      <c r="K127" s="39">
        <v>20</v>
      </c>
      <c r="L127" s="39"/>
      <c r="M127" s="6"/>
      <c r="S127" s="5"/>
      <c r="T127" s="5"/>
      <c r="X127" s="23"/>
      <c r="Y127" s="13"/>
      <c r="Z127" s="34"/>
    </row>
    <row r="128" spans="2:28" x14ac:dyDescent="0.35">
      <c r="B128" s="4"/>
      <c r="C128" s="5"/>
      <c r="D128" s="5"/>
      <c r="E128" s="5"/>
      <c r="F128" s="5"/>
      <c r="G128" s="5"/>
      <c r="H128" s="5"/>
      <c r="I128" s="5"/>
      <c r="J128" s="5"/>
      <c r="K128" s="39"/>
      <c r="L128" s="39">
        <f>SUM(K123:K127)</f>
        <v>21</v>
      </c>
      <c r="M128" s="6"/>
      <c r="S128" s="5"/>
      <c r="T128" s="5"/>
      <c r="X128" s="23"/>
      <c r="Y128" s="5"/>
      <c r="Z128" s="34"/>
    </row>
    <row r="129" spans="2:26" x14ac:dyDescent="0.35">
      <c r="B129" s="4"/>
      <c r="C129" s="5"/>
      <c r="D129" s="5" t="s">
        <v>20</v>
      </c>
      <c r="E129" s="5"/>
      <c r="F129" s="5"/>
      <c r="G129" s="5"/>
      <c r="H129" s="5"/>
      <c r="I129" s="5"/>
      <c r="J129" s="5"/>
      <c r="K129" s="39"/>
      <c r="L129" s="39"/>
      <c r="M129" s="6"/>
      <c r="S129" s="5"/>
      <c r="T129" s="5"/>
      <c r="X129" s="23"/>
      <c r="Y129" s="13"/>
      <c r="Z129" s="34"/>
    </row>
    <row r="130" spans="2:26" x14ac:dyDescent="0.35">
      <c r="B130" s="4"/>
      <c r="C130" s="5"/>
      <c r="D130" s="5"/>
      <c r="E130" s="5" t="s">
        <v>9</v>
      </c>
      <c r="F130" s="5"/>
      <c r="G130" s="5"/>
      <c r="H130" s="5"/>
      <c r="I130" s="5"/>
      <c r="J130" s="5"/>
      <c r="K130" s="39">
        <v>0</v>
      </c>
      <c r="L130" s="39"/>
      <c r="M130" s="6"/>
      <c r="S130" s="18"/>
      <c r="T130" s="18"/>
      <c r="X130" s="23"/>
      <c r="Y130" s="13"/>
      <c r="Z130" s="34"/>
    </row>
    <row r="131" spans="2:26" x14ac:dyDescent="0.35">
      <c r="B131" s="4"/>
      <c r="C131" s="5"/>
      <c r="D131" s="5"/>
      <c r="E131" s="5" t="s">
        <v>15</v>
      </c>
      <c r="F131" s="5"/>
      <c r="G131" s="5"/>
      <c r="H131" s="5"/>
      <c r="I131" s="5"/>
      <c r="J131" s="5"/>
      <c r="K131" s="39">
        <v>0</v>
      </c>
      <c r="L131" s="39"/>
      <c r="M131" s="6"/>
      <c r="S131" s="5"/>
      <c r="T131" s="5"/>
      <c r="X131" s="23"/>
      <c r="Y131" s="13"/>
      <c r="Z131" s="34"/>
    </row>
    <row r="132" spans="2:26" x14ac:dyDescent="0.35">
      <c r="B132" s="4"/>
      <c r="C132" s="5"/>
      <c r="D132" s="5"/>
      <c r="E132" s="5" t="s">
        <v>12</v>
      </c>
      <c r="F132" s="5"/>
      <c r="G132" s="5"/>
      <c r="H132" s="5"/>
      <c r="I132" s="5"/>
      <c r="J132" s="5"/>
      <c r="K132" s="39">
        <v>0</v>
      </c>
      <c r="L132" s="39"/>
      <c r="M132" s="6"/>
      <c r="S132" s="5"/>
      <c r="T132" s="5"/>
      <c r="X132" s="4"/>
      <c r="Y132" s="5"/>
      <c r="Z132" s="6"/>
    </row>
    <row r="133" spans="2:26" x14ac:dyDescent="0.35">
      <c r="B133" s="4"/>
      <c r="C133" s="5"/>
      <c r="D133" s="5"/>
      <c r="E133" s="5"/>
      <c r="F133" s="5"/>
      <c r="G133" s="5"/>
      <c r="H133" s="5"/>
      <c r="I133" s="5"/>
      <c r="J133" s="5"/>
      <c r="K133" s="39"/>
      <c r="L133" s="39">
        <f>SUM(K130:K132)</f>
        <v>0</v>
      </c>
      <c r="M133" s="6"/>
      <c r="X133" s="23"/>
      <c r="Y133" s="5"/>
      <c r="Z133" s="34"/>
    </row>
    <row r="134" spans="2:26" ht="15" thickBot="1" x14ac:dyDescent="0.4">
      <c r="B134" s="4"/>
      <c r="C134" s="5"/>
      <c r="D134" s="5" t="s">
        <v>21</v>
      </c>
      <c r="E134" s="5"/>
      <c r="F134" s="5"/>
      <c r="G134" s="5"/>
      <c r="H134" s="5"/>
      <c r="I134" s="5"/>
      <c r="J134" s="5"/>
      <c r="K134" s="39"/>
      <c r="L134" s="39"/>
      <c r="M134" s="6"/>
      <c r="X134" s="7"/>
      <c r="Y134" s="8"/>
      <c r="Z134" s="9"/>
    </row>
    <row r="135" spans="2:26" x14ac:dyDescent="0.35">
      <c r="B135" s="4"/>
      <c r="C135" s="5"/>
      <c r="D135" s="5"/>
      <c r="E135" s="5" t="s">
        <v>9</v>
      </c>
      <c r="F135" s="5"/>
      <c r="G135" s="5"/>
      <c r="H135" s="5"/>
      <c r="I135" s="5"/>
      <c r="J135" s="5"/>
      <c r="K135" s="39">
        <v>0</v>
      </c>
      <c r="L135" s="39"/>
      <c r="M135" s="6"/>
    </row>
    <row r="136" spans="2:26" x14ac:dyDescent="0.35">
      <c r="B136" s="4"/>
      <c r="C136" s="5"/>
      <c r="D136" s="5"/>
      <c r="E136" s="5" t="s">
        <v>14</v>
      </c>
      <c r="F136" s="5"/>
      <c r="G136" s="5"/>
      <c r="H136" s="5"/>
      <c r="I136" s="5"/>
      <c r="J136" s="5"/>
      <c r="K136" s="39">
        <v>0</v>
      </c>
      <c r="L136" s="39"/>
      <c r="M136" s="6"/>
    </row>
    <row r="137" spans="2:26" x14ac:dyDescent="0.35">
      <c r="B137" s="4"/>
      <c r="C137" s="5"/>
      <c r="D137" s="5"/>
      <c r="E137" s="5" t="s">
        <v>15</v>
      </c>
      <c r="F137" s="5"/>
      <c r="G137" s="5"/>
      <c r="H137" s="5"/>
      <c r="I137" s="5"/>
      <c r="J137" s="5"/>
      <c r="K137" s="39">
        <v>0</v>
      </c>
      <c r="L137" s="39"/>
      <c r="M137" s="6"/>
    </row>
    <row r="138" spans="2:26" x14ac:dyDescent="0.35">
      <c r="B138" s="4"/>
      <c r="C138" s="5"/>
      <c r="D138" s="5"/>
      <c r="E138" s="5" t="s">
        <v>22</v>
      </c>
      <c r="F138" s="5"/>
      <c r="G138" s="5"/>
      <c r="H138" s="5"/>
      <c r="I138" s="5"/>
      <c r="J138" s="5"/>
      <c r="K138" s="39">
        <v>0</v>
      </c>
      <c r="L138" s="39"/>
      <c r="M138" s="6"/>
    </row>
    <row r="139" spans="2:26" x14ac:dyDescent="0.35">
      <c r="B139" s="4"/>
      <c r="C139" s="5"/>
      <c r="D139" s="5"/>
      <c r="E139" s="13" t="s">
        <v>12</v>
      </c>
      <c r="F139" s="5"/>
      <c r="G139" s="5"/>
      <c r="H139" s="5"/>
      <c r="I139" s="5"/>
      <c r="J139" s="5"/>
      <c r="K139" s="39">
        <v>3</v>
      </c>
      <c r="L139" s="39"/>
      <c r="M139" s="6"/>
    </row>
    <row r="140" spans="2:26" x14ac:dyDescent="0.35">
      <c r="B140" s="4"/>
      <c r="C140" s="5"/>
      <c r="D140" s="5"/>
      <c r="E140" s="5"/>
      <c r="F140" s="5"/>
      <c r="G140" s="5">
        <v>1262</v>
      </c>
      <c r="H140" s="5"/>
      <c r="I140" s="5"/>
      <c r="J140" s="5"/>
      <c r="K140" s="39"/>
      <c r="L140" s="39">
        <f>SUM(K135:K139)</f>
        <v>3</v>
      </c>
      <c r="M140" s="6"/>
    </row>
    <row r="141" spans="2:26" x14ac:dyDescent="0.35">
      <c r="B141" s="4"/>
      <c r="C141" s="5"/>
      <c r="D141" s="5"/>
      <c r="E141" s="5"/>
      <c r="F141" s="5"/>
      <c r="G141" s="5"/>
      <c r="H141" s="5"/>
      <c r="I141" s="5"/>
      <c r="J141" s="5"/>
      <c r="K141" s="39"/>
      <c r="L141" s="39"/>
      <c r="M141" s="6"/>
    </row>
    <row r="142" spans="2:26" x14ac:dyDescent="0.35">
      <c r="B142" s="4"/>
      <c r="C142" s="5"/>
      <c r="D142" s="5" t="s">
        <v>25</v>
      </c>
      <c r="E142" s="5"/>
      <c r="F142" s="5"/>
      <c r="G142" s="5"/>
      <c r="H142" s="5"/>
      <c r="I142" s="5"/>
      <c r="J142" s="5"/>
      <c r="K142" s="39"/>
      <c r="L142" s="39">
        <f>SUM(L112:L140)</f>
        <v>3579</v>
      </c>
      <c r="M142" s="6"/>
    </row>
    <row r="143" spans="2:26" ht="15" thickBot="1" x14ac:dyDescent="0.4">
      <c r="B143" s="7"/>
      <c r="C143" s="8"/>
      <c r="D143" s="8"/>
      <c r="E143" s="8"/>
      <c r="F143" s="8"/>
      <c r="G143" s="8"/>
      <c r="H143" s="8"/>
      <c r="I143" s="8"/>
      <c r="J143" s="8"/>
      <c r="K143" s="42"/>
      <c r="L143" s="42"/>
      <c r="M14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4"/>
  <sheetViews>
    <sheetView topLeftCell="E1" workbookViewId="0">
      <selection activeCell="L2" sqref="L2"/>
    </sheetView>
  </sheetViews>
  <sheetFormatPr defaultRowHeight="14.5" x14ac:dyDescent="0.35"/>
  <cols>
    <col min="4" max="4" width="79.453125" customWidth="1"/>
    <col min="8" max="8" width="35.90625" customWidth="1"/>
    <col min="9" max="9" width="26.36328125" customWidth="1"/>
  </cols>
  <sheetData>
    <row r="2" spans="2:12" ht="21" x14ac:dyDescent="0.5">
      <c r="B2" s="14" t="s">
        <v>323</v>
      </c>
      <c r="H2" s="14" t="s">
        <v>320</v>
      </c>
      <c r="L2" s="44" t="s">
        <v>328</v>
      </c>
    </row>
    <row r="3" spans="2:12" ht="15" thickBot="1" x14ac:dyDescent="0.4"/>
    <row r="4" spans="2:12" x14ac:dyDescent="0.35">
      <c r="B4" s="20"/>
      <c r="C4" s="21"/>
      <c r="D4" s="21"/>
      <c r="E4" s="22"/>
      <c r="H4" s="1" t="s">
        <v>172</v>
      </c>
      <c r="I4" s="3">
        <v>228</v>
      </c>
    </row>
    <row r="5" spans="2:12" x14ac:dyDescent="0.35">
      <c r="B5" s="23"/>
      <c r="C5" s="13"/>
      <c r="D5" s="13"/>
      <c r="E5" s="24"/>
      <c r="H5" s="4" t="s">
        <v>2</v>
      </c>
      <c r="I5" s="24">
        <v>2872</v>
      </c>
    </row>
    <row r="6" spans="2:12" x14ac:dyDescent="0.35">
      <c r="B6" s="28" t="s">
        <v>168</v>
      </c>
      <c r="C6" s="29" t="s">
        <v>169</v>
      </c>
      <c r="D6" s="29"/>
      <c r="E6" s="24">
        <v>0</v>
      </c>
      <c r="H6" s="23" t="s">
        <v>183</v>
      </c>
      <c r="I6" s="24">
        <v>228</v>
      </c>
    </row>
    <row r="7" spans="2:12" x14ac:dyDescent="0.35">
      <c r="B7" s="28" t="s">
        <v>170</v>
      </c>
      <c r="C7" s="29" t="s">
        <v>234</v>
      </c>
      <c r="D7" s="29"/>
      <c r="E7" s="24">
        <v>0</v>
      </c>
      <c r="H7" s="23" t="s">
        <v>185</v>
      </c>
      <c r="I7" s="24">
        <v>228</v>
      </c>
    </row>
    <row r="8" spans="2:12" x14ac:dyDescent="0.35">
      <c r="B8" s="28" t="s">
        <v>171</v>
      </c>
      <c r="C8" s="29" t="s">
        <v>235</v>
      </c>
      <c r="D8" s="29"/>
      <c r="E8" s="24">
        <v>0</v>
      </c>
      <c r="H8" s="23" t="s">
        <v>208</v>
      </c>
      <c r="I8" s="24">
        <v>750</v>
      </c>
    </row>
    <row r="9" spans="2:12" x14ac:dyDescent="0.35">
      <c r="B9" s="28" t="s">
        <v>172</v>
      </c>
      <c r="C9" s="29" t="s">
        <v>236</v>
      </c>
      <c r="D9" s="29"/>
      <c r="E9" s="24">
        <v>244</v>
      </c>
      <c r="H9" s="23" t="s">
        <v>209</v>
      </c>
      <c r="I9" s="24">
        <v>0</v>
      </c>
    </row>
    <row r="10" spans="2:12" x14ac:dyDescent="0.35">
      <c r="B10" s="28" t="s">
        <v>173</v>
      </c>
      <c r="C10" s="29" t="s">
        <v>237</v>
      </c>
      <c r="D10" s="29"/>
      <c r="E10" s="24">
        <v>0</v>
      </c>
      <c r="H10" s="23" t="s">
        <v>210</v>
      </c>
      <c r="I10" s="24">
        <v>228</v>
      </c>
    </row>
    <row r="11" spans="2:12" x14ac:dyDescent="0.35">
      <c r="B11" s="28" t="s">
        <v>174</v>
      </c>
      <c r="C11" s="29" t="s">
        <v>238</v>
      </c>
      <c r="D11" s="29"/>
      <c r="E11" s="24">
        <v>5</v>
      </c>
      <c r="H11" s="23" t="s">
        <v>226</v>
      </c>
      <c r="I11" s="24">
        <v>47</v>
      </c>
    </row>
    <row r="12" spans="2:12" x14ac:dyDescent="0.35">
      <c r="B12" s="28" t="s">
        <v>175</v>
      </c>
      <c r="C12" s="29" t="s">
        <v>239</v>
      </c>
      <c r="D12" s="29"/>
      <c r="E12" s="24">
        <v>92</v>
      </c>
      <c r="H12" s="23" t="s">
        <v>227</v>
      </c>
      <c r="I12" s="24">
        <v>17321</v>
      </c>
    </row>
    <row r="13" spans="2:12" x14ac:dyDescent="0.35">
      <c r="B13" s="28" t="s">
        <v>176</v>
      </c>
      <c r="C13" s="29" t="s">
        <v>240</v>
      </c>
      <c r="D13" s="29"/>
      <c r="E13" s="24">
        <v>0</v>
      </c>
      <c r="H13" s="23" t="s">
        <v>231</v>
      </c>
      <c r="I13" s="24">
        <v>18041</v>
      </c>
    </row>
    <row r="14" spans="2:12" x14ac:dyDescent="0.35">
      <c r="B14" s="28" t="s">
        <v>177</v>
      </c>
      <c r="C14" s="29" t="s">
        <v>241</v>
      </c>
      <c r="D14" s="29"/>
      <c r="E14" s="24">
        <v>85</v>
      </c>
      <c r="H14" s="4"/>
      <c r="I14" s="6"/>
    </row>
    <row r="15" spans="2:12" ht="15" thickBot="1" x14ac:dyDescent="0.4">
      <c r="B15" s="28" t="s">
        <v>178</v>
      </c>
      <c r="C15" s="29" t="s">
        <v>242</v>
      </c>
      <c r="D15" s="29"/>
      <c r="E15" s="24">
        <v>0</v>
      </c>
      <c r="H15" s="32" t="s">
        <v>298</v>
      </c>
      <c r="I15" s="9">
        <f>SUM(I4:I14)</f>
        <v>39943</v>
      </c>
    </row>
    <row r="16" spans="2:12" x14ac:dyDescent="0.35">
      <c r="B16" s="28" t="s">
        <v>179</v>
      </c>
      <c r="C16" s="29" t="s">
        <v>180</v>
      </c>
      <c r="D16" s="29"/>
      <c r="E16" s="24">
        <v>0</v>
      </c>
      <c r="H16" s="5"/>
      <c r="I16" s="5"/>
    </row>
    <row r="17" spans="2:9" x14ac:dyDescent="0.35">
      <c r="B17" s="28" t="s">
        <v>181</v>
      </c>
      <c r="C17" s="29" t="s">
        <v>243</v>
      </c>
      <c r="D17" s="29"/>
      <c r="E17" s="24">
        <v>0</v>
      </c>
      <c r="H17" s="31" t="s">
        <v>321</v>
      </c>
      <c r="I17" s="5"/>
    </row>
    <row r="18" spans="2:9" ht="15" thickBot="1" x14ac:dyDescent="0.4">
      <c r="B18" s="28" t="s">
        <v>182</v>
      </c>
      <c r="C18" s="29" t="s">
        <v>244</v>
      </c>
      <c r="D18" s="29"/>
      <c r="E18" s="24">
        <v>0</v>
      </c>
      <c r="H18" s="5"/>
      <c r="I18" s="5"/>
    </row>
    <row r="19" spans="2:9" x14ac:dyDescent="0.35">
      <c r="B19" s="28" t="s">
        <v>2</v>
      </c>
      <c r="C19" s="29" t="s">
        <v>245</v>
      </c>
      <c r="D19" s="29"/>
      <c r="E19" s="24">
        <v>3487</v>
      </c>
      <c r="H19" s="1" t="s">
        <v>172</v>
      </c>
      <c r="I19" s="3">
        <v>1</v>
      </c>
    </row>
    <row r="20" spans="2:9" x14ac:dyDescent="0.35">
      <c r="B20" s="28" t="s">
        <v>183</v>
      </c>
      <c r="C20" s="29" t="s">
        <v>246</v>
      </c>
      <c r="D20" s="29"/>
      <c r="E20" s="24">
        <v>233</v>
      </c>
      <c r="H20" s="4" t="s">
        <v>2</v>
      </c>
      <c r="I20" s="24">
        <v>50</v>
      </c>
    </row>
    <row r="21" spans="2:9" x14ac:dyDescent="0.35">
      <c r="B21" s="28" t="s">
        <v>184</v>
      </c>
      <c r="C21" s="29" t="s">
        <v>247</v>
      </c>
      <c r="D21" s="29"/>
      <c r="E21" s="24">
        <v>0</v>
      </c>
      <c r="H21" s="23" t="s">
        <v>183</v>
      </c>
      <c r="I21" s="24">
        <v>1</v>
      </c>
    </row>
    <row r="22" spans="2:9" x14ac:dyDescent="0.35">
      <c r="B22" s="28" t="s">
        <v>185</v>
      </c>
      <c r="C22" s="29" t="s">
        <v>248</v>
      </c>
      <c r="D22" s="29"/>
      <c r="E22" s="24">
        <v>262</v>
      </c>
      <c r="H22" s="23" t="s">
        <v>185</v>
      </c>
      <c r="I22" s="24">
        <v>1</v>
      </c>
    </row>
    <row r="23" spans="2:9" x14ac:dyDescent="0.35">
      <c r="B23" s="28" t="s">
        <v>186</v>
      </c>
      <c r="C23" s="29" t="s">
        <v>249</v>
      </c>
      <c r="D23" s="29"/>
      <c r="E23" s="24">
        <v>6</v>
      </c>
      <c r="H23" s="23" t="s">
        <v>208</v>
      </c>
      <c r="I23" s="24">
        <v>2</v>
      </c>
    </row>
    <row r="24" spans="2:9" x14ac:dyDescent="0.35">
      <c r="B24" s="28" t="s">
        <v>187</v>
      </c>
      <c r="C24" s="29" t="s">
        <v>250</v>
      </c>
      <c r="D24" s="29"/>
      <c r="E24" s="24">
        <v>2</v>
      </c>
      <c r="H24" s="23" t="s">
        <v>210</v>
      </c>
      <c r="I24" s="24">
        <v>1</v>
      </c>
    </row>
    <row r="25" spans="2:9" x14ac:dyDescent="0.35">
      <c r="B25" s="28" t="s">
        <v>188</v>
      </c>
      <c r="C25" s="29" t="s">
        <v>251</v>
      </c>
      <c r="D25" s="29"/>
      <c r="E25" s="24">
        <v>3</v>
      </c>
      <c r="H25" s="23" t="s">
        <v>226</v>
      </c>
      <c r="I25" s="24">
        <v>11</v>
      </c>
    </row>
    <row r="26" spans="2:9" x14ac:dyDescent="0.35">
      <c r="B26" s="28" t="s">
        <v>189</v>
      </c>
      <c r="C26" s="29" t="s">
        <v>252</v>
      </c>
      <c r="D26" s="29"/>
      <c r="E26" s="24">
        <v>0</v>
      </c>
      <c r="H26" s="23" t="s">
        <v>227</v>
      </c>
      <c r="I26" s="24">
        <v>519</v>
      </c>
    </row>
    <row r="27" spans="2:9" x14ac:dyDescent="0.35">
      <c r="B27" s="28" t="s">
        <v>190</v>
      </c>
      <c r="C27" s="29" t="s">
        <v>253</v>
      </c>
      <c r="D27" s="29"/>
      <c r="E27" s="24">
        <v>0</v>
      </c>
      <c r="H27" s="23" t="s">
        <v>231</v>
      </c>
      <c r="I27" s="24">
        <v>518</v>
      </c>
    </row>
    <row r="28" spans="2:9" x14ac:dyDescent="0.35">
      <c r="B28" s="28" t="s">
        <v>191</v>
      </c>
      <c r="C28" s="29" t="s">
        <v>254</v>
      </c>
      <c r="D28" s="29"/>
      <c r="E28" s="24">
        <v>5</v>
      </c>
      <c r="H28" s="4"/>
      <c r="I28" s="6"/>
    </row>
    <row r="29" spans="2:9" x14ac:dyDescent="0.35">
      <c r="B29" s="28" t="s">
        <v>192</v>
      </c>
      <c r="C29" s="29" t="s">
        <v>255</v>
      </c>
      <c r="D29" s="29"/>
      <c r="E29" s="24">
        <v>0</v>
      </c>
      <c r="H29" s="30" t="s">
        <v>304</v>
      </c>
      <c r="I29" s="6">
        <f>SUM(I19:I28)</f>
        <v>1104</v>
      </c>
    </row>
    <row r="30" spans="2:9" ht="15" thickBot="1" x14ac:dyDescent="0.4">
      <c r="B30" s="28" t="s">
        <v>193</v>
      </c>
      <c r="C30" s="29" t="s">
        <v>256</v>
      </c>
      <c r="D30" s="29"/>
      <c r="E30" s="24">
        <v>8</v>
      </c>
      <c r="H30" s="7"/>
      <c r="I30" s="9"/>
    </row>
    <row r="31" spans="2:9" x14ac:dyDescent="0.35">
      <c r="B31" s="28" t="s">
        <v>194</v>
      </c>
      <c r="C31" s="29" t="s">
        <v>257</v>
      </c>
      <c r="D31" s="29"/>
      <c r="E31" s="24">
        <v>0</v>
      </c>
    </row>
    <row r="32" spans="2:9" x14ac:dyDescent="0.35">
      <c r="B32" s="28" t="s">
        <v>195</v>
      </c>
      <c r="C32" s="29" t="s">
        <v>258</v>
      </c>
      <c r="D32" s="29"/>
      <c r="E32" s="24">
        <v>0</v>
      </c>
    </row>
    <row r="33" spans="2:5" x14ac:dyDescent="0.35">
      <c r="B33" s="28" t="s">
        <v>196</v>
      </c>
      <c r="C33" s="29" t="s">
        <v>259</v>
      </c>
      <c r="D33" s="29"/>
      <c r="E33" s="24">
        <v>0</v>
      </c>
    </row>
    <row r="34" spans="2:5" x14ac:dyDescent="0.35">
      <c r="B34" s="28" t="s">
        <v>197</v>
      </c>
      <c r="C34" s="29" t="s">
        <v>260</v>
      </c>
      <c r="D34" s="29"/>
      <c r="E34" s="24">
        <v>0</v>
      </c>
    </row>
    <row r="35" spans="2:5" x14ac:dyDescent="0.35">
      <c r="B35" s="28" t="s">
        <v>198</v>
      </c>
      <c r="C35" s="29" t="s">
        <v>261</v>
      </c>
      <c r="D35" s="29"/>
      <c r="E35" s="24">
        <v>3</v>
      </c>
    </row>
    <row r="36" spans="2:5" x14ac:dyDescent="0.35">
      <c r="B36" s="28" t="s">
        <v>199</v>
      </c>
      <c r="C36" s="29" t="s">
        <v>262</v>
      </c>
      <c r="D36" s="29"/>
      <c r="E36" s="24">
        <v>0</v>
      </c>
    </row>
    <row r="37" spans="2:5" x14ac:dyDescent="0.35">
      <c r="B37" s="28" t="s">
        <v>200</v>
      </c>
      <c r="C37" s="29" t="s">
        <v>263</v>
      </c>
      <c r="D37" s="29"/>
      <c r="E37" s="24">
        <v>2</v>
      </c>
    </row>
    <row r="38" spans="2:5" x14ac:dyDescent="0.35">
      <c r="B38" s="28" t="s">
        <v>201</v>
      </c>
      <c r="C38" s="29" t="s">
        <v>264</v>
      </c>
      <c r="D38" s="29"/>
      <c r="E38" s="24">
        <v>0</v>
      </c>
    </row>
    <row r="39" spans="2:5" x14ac:dyDescent="0.35">
      <c r="B39" s="28" t="s">
        <v>3</v>
      </c>
      <c r="C39" s="29" t="s">
        <v>265</v>
      </c>
      <c r="D39" s="29"/>
      <c r="E39" s="24">
        <v>19</v>
      </c>
    </row>
    <row r="40" spans="2:5" x14ac:dyDescent="0.35">
      <c r="B40" s="28" t="s">
        <v>202</v>
      </c>
      <c r="C40" s="29" t="s">
        <v>266</v>
      </c>
      <c r="D40" s="29"/>
      <c r="E40" s="24">
        <v>4</v>
      </c>
    </row>
    <row r="41" spans="2:5" x14ac:dyDescent="0.35">
      <c r="B41" s="28" t="s">
        <v>203</v>
      </c>
      <c r="C41" s="29" t="s">
        <v>267</v>
      </c>
      <c r="D41" s="29"/>
      <c r="E41" s="24">
        <v>4</v>
      </c>
    </row>
    <row r="42" spans="2:5" x14ac:dyDescent="0.35">
      <c r="B42" s="28" t="s">
        <v>204</v>
      </c>
      <c r="C42" s="29" t="s">
        <v>268</v>
      </c>
      <c r="D42" s="29"/>
      <c r="E42" s="24">
        <v>13</v>
      </c>
    </row>
    <row r="43" spans="2:5" x14ac:dyDescent="0.35">
      <c r="B43" s="28" t="s">
        <v>205</v>
      </c>
      <c r="C43" s="29" t="s">
        <v>269</v>
      </c>
      <c r="D43" s="29"/>
      <c r="E43" s="24">
        <v>1</v>
      </c>
    </row>
    <row r="44" spans="2:5" x14ac:dyDescent="0.35">
      <c r="B44" s="28" t="s">
        <v>206</v>
      </c>
      <c r="C44" s="29" t="s">
        <v>270</v>
      </c>
      <c r="D44" s="29"/>
      <c r="E44" s="24">
        <v>7</v>
      </c>
    </row>
    <row r="45" spans="2:5" x14ac:dyDescent="0.35">
      <c r="B45" s="28" t="s">
        <v>207</v>
      </c>
      <c r="C45" s="29" t="s">
        <v>271</v>
      </c>
      <c r="D45" s="29"/>
      <c r="E45" s="24">
        <v>3</v>
      </c>
    </row>
    <row r="46" spans="2:5" x14ac:dyDescent="0.35">
      <c r="B46" s="28" t="s">
        <v>208</v>
      </c>
      <c r="C46" s="29" t="s">
        <v>272</v>
      </c>
      <c r="D46" s="29"/>
      <c r="E46" s="24">
        <v>773</v>
      </c>
    </row>
    <row r="47" spans="2:5" x14ac:dyDescent="0.35">
      <c r="B47" s="28" t="s">
        <v>209</v>
      </c>
      <c r="C47" s="29" t="s">
        <v>273</v>
      </c>
      <c r="D47" s="29"/>
      <c r="E47" s="24">
        <v>26</v>
      </c>
    </row>
    <row r="48" spans="2:5" x14ac:dyDescent="0.35">
      <c r="B48" s="28" t="s">
        <v>210</v>
      </c>
      <c r="C48" s="29" t="s">
        <v>274</v>
      </c>
      <c r="D48" s="29"/>
      <c r="E48" s="24">
        <v>286</v>
      </c>
    </row>
    <row r="49" spans="2:5" x14ac:dyDescent="0.35">
      <c r="B49" s="28" t="s">
        <v>211</v>
      </c>
      <c r="C49" s="29" t="s">
        <v>275</v>
      </c>
      <c r="D49" s="29"/>
      <c r="E49" s="24">
        <v>6</v>
      </c>
    </row>
    <row r="50" spans="2:5" x14ac:dyDescent="0.35">
      <c r="B50" s="28" t="s">
        <v>212</v>
      </c>
      <c r="C50" s="29" t="s">
        <v>276</v>
      </c>
      <c r="D50" s="29"/>
      <c r="E50" s="24">
        <v>3</v>
      </c>
    </row>
    <row r="51" spans="2:5" x14ac:dyDescent="0.35">
      <c r="B51" s="28" t="s">
        <v>213</v>
      </c>
      <c r="C51" s="29" t="s">
        <v>277</v>
      </c>
      <c r="D51" s="29"/>
      <c r="E51" s="24">
        <v>0</v>
      </c>
    </row>
    <row r="52" spans="2:5" x14ac:dyDescent="0.35">
      <c r="B52" s="28" t="s">
        <v>214</v>
      </c>
      <c r="C52" s="29" t="s">
        <v>278</v>
      </c>
      <c r="D52" s="29"/>
      <c r="E52" s="24">
        <v>0</v>
      </c>
    </row>
    <row r="53" spans="2:5" x14ac:dyDescent="0.35">
      <c r="B53" s="28" t="s">
        <v>215</v>
      </c>
      <c r="C53" s="29" t="s">
        <v>279</v>
      </c>
      <c r="D53" s="29"/>
      <c r="E53" s="24">
        <v>2</v>
      </c>
    </row>
    <row r="54" spans="2:5" x14ac:dyDescent="0.35">
      <c r="B54" s="28" t="s">
        <v>216</v>
      </c>
      <c r="C54" s="29" t="s">
        <v>280</v>
      </c>
      <c r="D54" s="29"/>
      <c r="E54" s="24">
        <v>0</v>
      </c>
    </row>
    <row r="55" spans="2:5" x14ac:dyDescent="0.35">
      <c r="B55" s="28" t="s">
        <v>217</v>
      </c>
      <c r="C55" s="29" t="s">
        <v>281</v>
      </c>
      <c r="D55" s="29"/>
      <c r="E55" s="24">
        <v>1</v>
      </c>
    </row>
    <row r="56" spans="2:5" x14ac:dyDescent="0.35">
      <c r="B56" s="28" t="s">
        <v>218</v>
      </c>
      <c r="C56" s="29" t="s">
        <v>282</v>
      </c>
      <c r="D56" s="29"/>
      <c r="E56" s="24">
        <v>3</v>
      </c>
    </row>
    <row r="57" spans="2:5" x14ac:dyDescent="0.35">
      <c r="B57" s="28" t="s">
        <v>219</v>
      </c>
      <c r="C57" s="29" t="s">
        <v>283</v>
      </c>
      <c r="D57" s="29"/>
      <c r="E57" s="24">
        <v>3</v>
      </c>
    </row>
    <row r="58" spans="2:5" x14ac:dyDescent="0.35">
      <c r="B58" s="28" t="s">
        <v>220</v>
      </c>
      <c r="C58" s="29" t="s">
        <v>284</v>
      </c>
      <c r="D58" s="29"/>
      <c r="E58" s="24">
        <v>0</v>
      </c>
    </row>
    <row r="59" spans="2:5" x14ac:dyDescent="0.35">
      <c r="B59" s="28" t="s">
        <v>221</v>
      </c>
      <c r="C59" s="29" t="s">
        <v>285</v>
      </c>
      <c r="D59" s="29"/>
      <c r="E59" s="24">
        <v>0</v>
      </c>
    </row>
    <row r="60" spans="2:5" x14ac:dyDescent="0.35">
      <c r="B60" s="28" t="s">
        <v>222</v>
      </c>
      <c r="C60" s="29" t="s">
        <v>286</v>
      </c>
      <c r="D60" s="29"/>
      <c r="E60" s="24">
        <v>0</v>
      </c>
    </row>
    <row r="61" spans="2:5" x14ac:dyDescent="0.35">
      <c r="B61" s="28" t="s">
        <v>223</v>
      </c>
      <c r="C61" s="29" t="s">
        <v>287</v>
      </c>
      <c r="D61" s="29"/>
      <c r="E61" s="24">
        <v>0</v>
      </c>
    </row>
    <row r="62" spans="2:5" x14ac:dyDescent="0.35">
      <c r="B62" s="28" t="s">
        <v>224</v>
      </c>
      <c r="C62" s="29" t="s">
        <v>288</v>
      </c>
      <c r="D62" s="29"/>
      <c r="E62" s="24">
        <v>1</v>
      </c>
    </row>
    <row r="63" spans="2:5" x14ac:dyDescent="0.35">
      <c r="B63" s="28" t="s">
        <v>225</v>
      </c>
      <c r="C63" s="29" t="s">
        <v>289</v>
      </c>
      <c r="D63" s="29"/>
      <c r="E63" s="24">
        <v>0</v>
      </c>
    </row>
    <row r="64" spans="2:5" x14ac:dyDescent="0.35">
      <c r="B64" s="28" t="s">
        <v>226</v>
      </c>
      <c r="C64" s="29" t="s">
        <v>290</v>
      </c>
      <c r="D64" s="29"/>
      <c r="E64" s="24">
        <v>390</v>
      </c>
    </row>
    <row r="65" spans="2:5" x14ac:dyDescent="0.35">
      <c r="B65" s="28" t="s">
        <v>227</v>
      </c>
      <c r="C65" s="29" t="s">
        <v>291</v>
      </c>
      <c r="D65" s="29"/>
      <c r="E65" s="24">
        <v>17491</v>
      </c>
    </row>
    <row r="66" spans="2:5" x14ac:dyDescent="0.35">
      <c r="B66" s="28" t="s">
        <v>228</v>
      </c>
      <c r="C66" s="29" t="s">
        <v>292</v>
      </c>
      <c r="D66" s="29"/>
      <c r="E66" s="24">
        <v>25</v>
      </c>
    </row>
    <row r="67" spans="2:5" x14ac:dyDescent="0.35">
      <c r="B67" s="28" t="s">
        <v>229</v>
      </c>
      <c r="C67" s="29" t="s">
        <v>293</v>
      </c>
      <c r="D67" s="29"/>
      <c r="E67" s="24">
        <v>1</v>
      </c>
    </row>
    <row r="68" spans="2:5" x14ac:dyDescent="0.35">
      <c r="B68" s="28" t="s">
        <v>230</v>
      </c>
      <c r="C68" s="29" t="s">
        <v>294</v>
      </c>
      <c r="D68" s="29"/>
      <c r="E68" s="24">
        <v>14</v>
      </c>
    </row>
    <row r="69" spans="2:5" x14ac:dyDescent="0.35">
      <c r="B69" s="28" t="s">
        <v>231</v>
      </c>
      <c r="C69" s="29" t="s">
        <v>295</v>
      </c>
      <c r="D69" s="29"/>
      <c r="E69" s="24">
        <v>18151</v>
      </c>
    </row>
    <row r="70" spans="2:5" x14ac:dyDescent="0.35">
      <c r="B70" s="28" t="s">
        <v>232</v>
      </c>
      <c r="C70" s="29" t="s">
        <v>296</v>
      </c>
      <c r="D70" s="29"/>
      <c r="E70" s="24">
        <v>18</v>
      </c>
    </row>
    <row r="71" spans="2:5" x14ac:dyDescent="0.35">
      <c r="B71" s="28" t="s">
        <v>233</v>
      </c>
      <c r="C71" s="29" t="s">
        <v>297</v>
      </c>
      <c r="D71" s="29"/>
      <c r="E71" s="24">
        <v>0</v>
      </c>
    </row>
    <row r="72" spans="2:5" x14ac:dyDescent="0.35">
      <c r="B72" s="23"/>
      <c r="C72" s="13"/>
      <c r="D72" s="13"/>
      <c r="E72" s="24"/>
    </row>
    <row r="73" spans="2:5" x14ac:dyDescent="0.35">
      <c r="B73" s="30" t="s">
        <v>298</v>
      </c>
      <c r="C73" s="13"/>
      <c r="D73" s="13"/>
      <c r="E73" s="24">
        <f>SUM(E6:E72)</f>
        <v>41682</v>
      </c>
    </row>
    <row r="74" spans="2:5" ht="15" thickBot="1" x14ac:dyDescent="0.4">
      <c r="B74" s="25"/>
      <c r="C74" s="26"/>
      <c r="D74" s="26"/>
      <c r="E74" s="27"/>
    </row>
  </sheetData>
  <dataValidations count="2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6:D71">
      <formula1>100</formula1>
    </dataValidation>
    <dataValidation type="textLength" operator="lessThanOrEqual" showInputMessage="1" showErrorMessage="1" errorTitle="Length Exceeded" error="This value must be less than or equal to 16 characters long." promptTitle="Text (required)" prompt="Maximum Length: 16 characters." sqref="B6:B71">
      <formula1>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tabSelected="1" workbookViewId="0">
      <selection activeCell="B2" sqref="B2"/>
    </sheetView>
  </sheetViews>
  <sheetFormatPr defaultRowHeight="14.5" x14ac:dyDescent="0.35"/>
  <cols>
    <col min="2" max="2" width="14.7265625" customWidth="1"/>
    <col min="3" max="3" width="26.453125" customWidth="1"/>
  </cols>
  <sheetData>
    <row r="2" spans="2:7" ht="21" x14ac:dyDescent="0.5">
      <c r="B2" s="14" t="s">
        <v>330</v>
      </c>
      <c r="G2" s="44" t="s">
        <v>329</v>
      </c>
    </row>
    <row r="3" spans="2:7" ht="15" thickBot="1" x14ac:dyDescent="0.4">
      <c r="B3" s="14"/>
    </row>
    <row r="4" spans="2:7" x14ac:dyDescent="0.35">
      <c r="B4" s="1"/>
      <c r="C4" s="2"/>
      <c r="D4" s="3"/>
    </row>
    <row r="5" spans="2:7" x14ac:dyDescent="0.35">
      <c r="B5" s="4" t="s">
        <v>28</v>
      </c>
      <c r="C5" s="5" t="s">
        <v>116</v>
      </c>
      <c r="D5" s="6">
        <v>172</v>
      </c>
    </row>
    <row r="6" spans="2:7" x14ac:dyDescent="0.35">
      <c r="B6" s="4" t="s">
        <v>29</v>
      </c>
      <c r="C6" s="5" t="s">
        <v>116</v>
      </c>
      <c r="D6" s="6">
        <v>1986</v>
      </c>
    </row>
    <row r="7" spans="2:7" x14ac:dyDescent="0.35">
      <c r="B7" s="4" t="s">
        <v>30</v>
      </c>
      <c r="C7" s="5" t="s">
        <v>117</v>
      </c>
      <c r="D7" s="6">
        <v>24</v>
      </c>
    </row>
    <row r="8" spans="2:7" x14ac:dyDescent="0.35">
      <c r="B8" s="4" t="s">
        <v>31</v>
      </c>
      <c r="C8" s="5" t="s">
        <v>118</v>
      </c>
      <c r="D8" s="6">
        <v>624</v>
      </c>
    </row>
    <row r="9" spans="2:7" x14ac:dyDescent="0.35">
      <c r="B9" s="4" t="s">
        <v>32</v>
      </c>
      <c r="C9" s="5" t="s">
        <v>118</v>
      </c>
      <c r="D9" s="6">
        <v>15572</v>
      </c>
    </row>
    <row r="10" spans="2:7" x14ac:dyDescent="0.35">
      <c r="B10" s="4" t="s">
        <v>33</v>
      </c>
      <c r="C10" s="5" t="s">
        <v>118</v>
      </c>
      <c r="D10" s="6">
        <v>14</v>
      </c>
    </row>
    <row r="11" spans="2:7" x14ac:dyDescent="0.35">
      <c r="B11" s="4" t="s">
        <v>34</v>
      </c>
      <c r="C11" s="5" t="s">
        <v>119</v>
      </c>
      <c r="D11" s="6">
        <v>18</v>
      </c>
    </row>
    <row r="12" spans="2:7" x14ac:dyDescent="0.35">
      <c r="B12" s="4" t="s">
        <v>35</v>
      </c>
      <c r="C12" s="5" t="s">
        <v>119</v>
      </c>
      <c r="D12" s="6">
        <v>10</v>
      </c>
    </row>
    <row r="13" spans="2:7" x14ac:dyDescent="0.35">
      <c r="B13" s="4" t="s">
        <v>36</v>
      </c>
      <c r="C13" s="5" t="s">
        <v>119</v>
      </c>
      <c r="D13" s="6">
        <v>78</v>
      </c>
    </row>
    <row r="14" spans="2:7" x14ac:dyDescent="0.35">
      <c r="B14" s="4" t="s">
        <v>37</v>
      </c>
      <c r="C14" s="5" t="s">
        <v>119</v>
      </c>
      <c r="D14" s="6">
        <v>1</v>
      </c>
    </row>
    <row r="15" spans="2:7" x14ac:dyDescent="0.35">
      <c r="B15" s="4" t="s">
        <v>38</v>
      </c>
      <c r="C15" s="5" t="s">
        <v>120</v>
      </c>
      <c r="D15" s="6">
        <v>9</v>
      </c>
    </row>
    <row r="16" spans="2:7" x14ac:dyDescent="0.35">
      <c r="B16" s="4" t="s">
        <v>39</v>
      </c>
      <c r="C16" s="5" t="s">
        <v>121</v>
      </c>
      <c r="D16" s="6">
        <v>15</v>
      </c>
    </row>
    <row r="17" spans="2:4" x14ac:dyDescent="0.35">
      <c r="B17" s="4" t="s">
        <v>40</v>
      </c>
      <c r="C17" s="5" t="s">
        <v>122</v>
      </c>
      <c r="D17" s="6">
        <v>3</v>
      </c>
    </row>
    <row r="18" spans="2:4" x14ac:dyDescent="0.35">
      <c r="B18" s="4" t="s">
        <v>41</v>
      </c>
      <c r="C18" s="5" t="s">
        <v>123</v>
      </c>
      <c r="D18" s="6">
        <v>33</v>
      </c>
    </row>
    <row r="19" spans="2:4" x14ac:dyDescent="0.35">
      <c r="B19" s="4" t="s">
        <v>42</v>
      </c>
      <c r="C19" s="5" t="s">
        <v>123</v>
      </c>
      <c r="D19" s="6">
        <v>6</v>
      </c>
    </row>
    <row r="20" spans="2:4" x14ac:dyDescent="0.35">
      <c r="B20" s="4" t="s">
        <v>43</v>
      </c>
      <c r="C20" s="5" t="s">
        <v>118</v>
      </c>
      <c r="D20" s="6">
        <v>52</v>
      </c>
    </row>
    <row r="21" spans="2:4" x14ac:dyDescent="0.35">
      <c r="B21" s="4" t="s">
        <v>44</v>
      </c>
      <c r="C21" s="5" t="s">
        <v>122</v>
      </c>
      <c r="D21" s="6">
        <v>6</v>
      </c>
    </row>
    <row r="22" spans="2:4" x14ac:dyDescent="0.35">
      <c r="B22" s="4" t="s">
        <v>45</v>
      </c>
      <c r="C22" s="5" t="s">
        <v>114</v>
      </c>
      <c r="D22" s="6">
        <v>67</v>
      </c>
    </row>
    <row r="23" spans="2:4" x14ac:dyDescent="0.35">
      <c r="B23" s="4" t="s">
        <v>46</v>
      </c>
      <c r="C23" s="5" t="s">
        <v>106</v>
      </c>
      <c r="D23" s="6">
        <v>9</v>
      </c>
    </row>
    <row r="24" spans="2:4" x14ac:dyDescent="0.35">
      <c r="B24" s="4" t="s">
        <v>47</v>
      </c>
      <c r="C24" s="15" t="s">
        <v>106</v>
      </c>
      <c r="D24" s="6">
        <v>5</v>
      </c>
    </row>
    <row r="25" spans="2:4" x14ac:dyDescent="0.35">
      <c r="B25" s="4" t="s">
        <v>48</v>
      </c>
      <c r="C25" s="15" t="s">
        <v>107</v>
      </c>
      <c r="D25" s="6">
        <v>1</v>
      </c>
    </row>
    <row r="26" spans="2:4" x14ac:dyDescent="0.35">
      <c r="B26" s="4" t="s">
        <v>49</v>
      </c>
      <c r="C26" s="15" t="s">
        <v>108</v>
      </c>
      <c r="D26" s="6">
        <v>2</v>
      </c>
    </row>
    <row r="27" spans="2:4" x14ac:dyDescent="0.35">
      <c r="B27" s="4" t="s">
        <v>50</v>
      </c>
      <c r="C27" s="15" t="s">
        <v>108</v>
      </c>
      <c r="D27" s="6">
        <v>18</v>
      </c>
    </row>
    <row r="28" spans="2:4" x14ac:dyDescent="0.35">
      <c r="B28" s="4" t="s">
        <v>51</v>
      </c>
      <c r="C28" s="15" t="s">
        <v>109</v>
      </c>
      <c r="D28" s="6">
        <v>8</v>
      </c>
    </row>
    <row r="29" spans="2:4" x14ac:dyDescent="0.35">
      <c r="B29" s="4" t="s">
        <v>52</v>
      </c>
      <c r="C29" s="15" t="s">
        <v>110</v>
      </c>
      <c r="D29" s="6">
        <v>2</v>
      </c>
    </row>
    <row r="30" spans="2:4" x14ac:dyDescent="0.35">
      <c r="B30" s="4" t="s">
        <v>53</v>
      </c>
      <c r="C30" s="15" t="s">
        <v>111</v>
      </c>
      <c r="D30" s="6">
        <v>2</v>
      </c>
    </row>
    <row r="31" spans="2:4" x14ac:dyDescent="0.35">
      <c r="B31" s="4" t="s">
        <v>54</v>
      </c>
      <c r="C31" s="15" t="s">
        <v>112</v>
      </c>
      <c r="D31" s="6">
        <v>14</v>
      </c>
    </row>
    <row r="32" spans="2:4" x14ac:dyDescent="0.35">
      <c r="B32" s="4" t="s">
        <v>55</v>
      </c>
      <c r="C32" s="15" t="s">
        <v>112</v>
      </c>
      <c r="D32" s="6">
        <v>17</v>
      </c>
    </row>
    <row r="33" spans="2:4" x14ac:dyDescent="0.35">
      <c r="B33" s="4" t="s">
        <v>165</v>
      </c>
      <c r="C33" s="15" t="s">
        <v>113</v>
      </c>
      <c r="D33" s="6">
        <v>6</v>
      </c>
    </row>
    <row r="34" spans="2:4" x14ac:dyDescent="0.35">
      <c r="B34" s="4" t="s">
        <v>56</v>
      </c>
      <c r="C34" s="15" t="s">
        <v>84</v>
      </c>
      <c r="D34" s="6">
        <v>3</v>
      </c>
    </row>
    <row r="35" spans="2:4" x14ac:dyDescent="0.35">
      <c r="B35" s="4" t="s">
        <v>57</v>
      </c>
      <c r="C35" s="15" t="s">
        <v>85</v>
      </c>
      <c r="D35" s="6">
        <v>2</v>
      </c>
    </row>
    <row r="36" spans="2:4" x14ac:dyDescent="0.35">
      <c r="B36" s="4" t="s">
        <v>58</v>
      </c>
      <c r="C36" s="15" t="s">
        <v>86</v>
      </c>
      <c r="D36" s="6">
        <v>8</v>
      </c>
    </row>
    <row r="37" spans="2:4" x14ac:dyDescent="0.35">
      <c r="B37" s="4" t="s">
        <v>59</v>
      </c>
      <c r="C37" s="15" t="s">
        <v>87</v>
      </c>
      <c r="D37" s="6">
        <v>5</v>
      </c>
    </row>
    <row r="38" spans="2:4" x14ac:dyDescent="0.35">
      <c r="B38" s="4" t="s">
        <v>60</v>
      </c>
      <c r="C38" s="15" t="s">
        <v>88</v>
      </c>
      <c r="D38" s="6">
        <v>8</v>
      </c>
    </row>
    <row r="39" spans="2:4" x14ac:dyDescent="0.35">
      <c r="B39" s="4" t="s">
        <v>61</v>
      </c>
      <c r="C39" s="15" t="s">
        <v>89</v>
      </c>
      <c r="D39" s="6">
        <v>11</v>
      </c>
    </row>
    <row r="40" spans="2:4" x14ac:dyDescent="0.35">
      <c r="B40" s="4" t="s">
        <v>62</v>
      </c>
      <c r="C40" s="15" t="s">
        <v>90</v>
      </c>
      <c r="D40" s="6">
        <v>21</v>
      </c>
    </row>
    <row r="41" spans="2:4" x14ac:dyDescent="0.35">
      <c r="B41" s="4" t="s">
        <v>63</v>
      </c>
      <c r="C41" s="15" t="s">
        <v>90</v>
      </c>
      <c r="D41" s="6">
        <v>8</v>
      </c>
    </row>
    <row r="42" spans="2:4" x14ac:dyDescent="0.35">
      <c r="B42" s="4" t="s">
        <v>64</v>
      </c>
      <c r="C42" s="15" t="s">
        <v>91</v>
      </c>
      <c r="D42" s="6">
        <v>87</v>
      </c>
    </row>
    <row r="43" spans="2:4" x14ac:dyDescent="0.35">
      <c r="B43" s="4" t="s">
        <v>65</v>
      </c>
      <c r="C43" s="15" t="s">
        <v>92</v>
      </c>
      <c r="D43" s="6">
        <v>12</v>
      </c>
    </row>
    <row r="44" spans="2:4" x14ac:dyDescent="0.35">
      <c r="B44" s="4" t="s">
        <v>66</v>
      </c>
      <c r="C44" s="15" t="s">
        <v>93</v>
      </c>
      <c r="D44" s="6">
        <v>13</v>
      </c>
    </row>
    <row r="45" spans="2:4" x14ac:dyDescent="0.35">
      <c r="B45" s="4" t="s">
        <v>67</v>
      </c>
      <c r="C45" s="15" t="s">
        <v>94</v>
      </c>
      <c r="D45" s="6">
        <v>39</v>
      </c>
    </row>
    <row r="46" spans="2:4" x14ac:dyDescent="0.35">
      <c r="B46" s="4" t="s">
        <v>68</v>
      </c>
      <c r="C46" s="15" t="s">
        <v>95</v>
      </c>
      <c r="D46" s="6">
        <v>15</v>
      </c>
    </row>
    <row r="47" spans="2:4" x14ac:dyDescent="0.35">
      <c r="B47" s="4" t="s">
        <v>69</v>
      </c>
      <c r="C47" s="15" t="s">
        <v>95</v>
      </c>
      <c r="D47" s="6">
        <v>7</v>
      </c>
    </row>
    <row r="48" spans="2:4" x14ac:dyDescent="0.35">
      <c r="B48" s="4" t="s">
        <v>70</v>
      </c>
      <c r="C48" s="15" t="s">
        <v>95</v>
      </c>
      <c r="D48" s="6">
        <v>1</v>
      </c>
    </row>
    <row r="49" spans="2:4" x14ac:dyDescent="0.35">
      <c r="B49" s="4" t="s">
        <v>71</v>
      </c>
      <c r="C49" s="15" t="s">
        <v>96</v>
      </c>
      <c r="D49" s="6">
        <v>7</v>
      </c>
    </row>
    <row r="50" spans="2:4" x14ac:dyDescent="0.35">
      <c r="B50" s="4" t="s">
        <v>72</v>
      </c>
      <c r="C50" s="15" t="s">
        <v>97</v>
      </c>
      <c r="D50" s="6">
        <v>1</v>
      </c>
    </row>
    <row r="51" spans="2:4" x14ac:dyDescent="0.35">
      <c r="B51" s="4" t="s">
        <v>73</v>
      </c>
      <c r="C51" s="5" t="s">
        <v>98</v>
      </c>
      <c r="D51" s="6">
        <v>12</v>
      </c>
    </row>
    <row r="52" spans="2:4" x14ac:dyDescent="0.35">
      <c r="B52" s="4" t="s">
        <v>74</v>
      </c>
      <c r="C52" s="5" t="s">
        <v>98</v>
      </c>
      <c r="D52" s="6">
        <v>17</v>
      </c>
    </row>
    <row r="53" spans="2:4" x14ac:dyDescent="0.35">
      <c r="B53" s="4" t="s">
        <v>75</v>
      </c>
      <c r="C53" s="15" t="s">
        <v>99</v>
      </c>
      <c r="D53" s="6">
        <v>1</v>
      </c>
    </row>
    <row r="54" spans="2:4" x14ac:dyDescent="0.35">
      <c r="B54" s="4" t="s">
        <v>76</v>
      </c>
      <c r="C54" s="15" t="s">
        <v>100</v>
      </c>
      <c r="D54" s="6">
        <v>7</v>
      </c>
    </row>
    <row r="55" spans="2:4" x14ac:dyDescent="0.35">
      <c r="B55" s="4" t="s">
        <v>77</v>
      </c>
      <c r="C55" s="15" t="s">
        <v>100</v>
      </c>
      <c r="D55" s="6">
        <v>9</v>
      </c>
    </row>
    <row r="56" spans="2:4" x14ac:dyDescent="0.35">
      <c r="B56" s="4" t="s">
        <v>78</v>
      </c>
      <c r="C56" s="15" t="s">
        <v>101</v>
      </c>
      <c r="D56" s="6">
        <v>1</v>
      </c>
    </row>
    <row r="57" spans="2:4" x14ac:dyDescent="0.35">
      <c r="B57" s="4" t="s">
        <v>79</v>
      </c>
      <c r="C57" s="15" t="s">
        <v>102</v>
      </c>
      <c r="D57" s="6">
        <v>0</v>
      </c>
    </row>
    <row r="58" spans="2:4" x14ac:dyDescent="0.35">
      <c r="B58" s="4" t="s">
        <v>80</v>
      </c>
      <c r="C58" s="15" t="s">
        <v>103</v>
      </c>
      <c r="D58" s="6">
        <v>2</v>
      </c>
    </row>
    <row r="59" spans="2:4" x14ac:dyDescent="0.35">
      <c r="B59" s="4" t="s">
        <v>81</v>
      </c>
      <c r="C59" s="15" t="s">
        <v>104</v>
      </c>
      <c r="D59" s="6">
        <v>0</v>
      </c>
    </row>
    <row r="60" spans="2:4" x14ac:dyDescent="0.35">
      <c r="B60" s="4" t="s">
        <v>82</v>
      </c>
      <c r="C60" s="15" t="s">
        <v>105</v>
      </c>
      <c r="D60" s="6">
        <v>2</v>
      </c>
    </row>
    <row r="61" spans="2:4" x14ac:dyDescent="0.35">
      <c r="B61" s="4" t="s">
        <v>83</v>
      </c>
      <c r="C61" s="15" t="s">
        <v>90</v>
      </c>
      <c r="D61" s="6">
        <v>0</v>
      </c>
    </row>
    <row r="62" spans="2:4" x14ac:dyDescent="0.35">
      <c r="B62" s="16" t="s">
        <v>124</v>
      </c>
      <c r="C62" s="15" t="s">
        <v>125</v>
      </c>
      <c r="D62" s="6">
        <v>3</v>
      </c>
    </row>
    <row r="63" spans="2:4" x14ac:dyDescent="0.35">
      <c r="B63" s="16" t="s">
        <v>126</v>
      </c>
      <c r="C63" s="15" t="s">
        <v>125</v>
      </c>
      <c r="D63" s="6">
        <v>10</v>
      </c>
    </row>
    <row r="64" spans="2:4" x14ac:dyDescent="0.35">
      <c r="B64" s="16" t="s">
        <v>127</v>
      </c>
      <c r="C64" s="15" t="s">
        <v>128</v>
      </c>
      <c r="D64" s="6">
        <v>9</v>
      </c>
    </row>
    <row r="65" spans="2:4" x14ac:dyDescent="0.35">
      <c r="B65" s="16" t="s">
        <v>129</v>
      </c>
      <c r="C65" s="15" t="s">
        <v>128</v>
      </c>
      <c r="D65" s="6">
        <v>55</v>
      </c>
    </row>
    <row r="66" spans="2:4" x14ac:dyDescent="0.35">
      <c r="B66" s="16" t="s">
        <v>130</v>
      </c>
      <c r="C66" s="15" t="s">
        <v>128</v>
      </c>
      <c r="D66" s="6">
        <v>0</v>
      </c>
    </row>
    <row r="67" spans="2:4" x14ac:dyDescent="0.35">
      <c r="B67" s="16" t="s">
        <v>131</v>
      </c>
      <c r="C67" s="15" t="s">
        <v>128</v>
      </c>
      <c r="D67" s="6">
        <v>0</v>
      </c>
    </row>
    <row r="68" spans="2:4" x14ac:dyDescent="0.35">
      <c r="B68" s="16" t="s">
        <v>132</v>
      </c>
      <c r="C68" s="15" t="s">
        <v>128</v>
      </c>
      <c r="D68" s="6">
        <v>10</v>
      </c>
    </row>
    <row r="69" spans="2:4" x14ac:dyDescent="0.35">
      <c r="B69" s="16" t="s">
        <v>133</v>
      </c>
      <c r="C69" s="15" t="s">
        <v>128</v>
      </c>
      <c r="D69" s="6">
        <v>2</v>
      </c>
    </row>
    <row r="70" spans="2:4" x14ac:dyDescent="0.35">
      <c r="B70" s="16" t="s">
        <v>134</v>
      </c>
      <c r="C70" s="15" t="s">
        <v>135</v>
      </c>
      <c r="D70" s="6">
        <v>0</v>
      </c>
    </row>
    <row r="71" spans="2:4" x14ac:dyDescent="0.35">
      <c r="B71" s="16" t="s">
        <v>136</v>
      </c>
      <c r="C71" s="15" t="s">
        <v>137</v>
      </c>
      <c r="D71" s="6">
        <v>0</v>
      </c>
    </row>
    <row r="72" spans="2:4" x14ac:dyDescent="0.35">
      <c r="B72" s="16" t="s">
        <v>138</v>
      </c>
      <c r="C72" s="15" t="s">
        <v>139</v>
      </c>
      <c r="D72" s="6">
        <v>11</v>
      </c>
    </row>
    <row r="73" spans="2:4" x14ac:dyDescent="0.35">
      <c r="B73" s="16" t="s">
        <v>140</v>
      </c>
      <c r="C73" s="15" t="s">
        <v>139</v>
      </c>
      <c r="D73" s="6">
        <v>21</v>
      </c>
    </row>
    <row r="74" spans="2:4" x14ac:dyDescent="0.35">
      <c r="B74" s="16" t="s">
        <v>141</v>
      </c>
      <c r="C74" s="15" t="s">
        <v>142</v>
      </c>
      <c r="D74" s="6">
        <v>2</v>
      </c>
    </row>
    <row r="75" spans="2:4" x14ac:dyDescent="0.35">
      <c r="B75" s="16" t="s">
        <v>143</v>
      </c>
      <c r="C75" s="15" t="s">
        <v>144</v>
      </c>
      <c r="D75" s="6">
        <v>1</v>
      </c>
    </row>
    <row r="76" spans="2:4" x14ac:dyDescent="0.35">
      <c r="B76" s="16" t="s">
        <v>145</v>
      </c>
      <c r="C76" s="15" t="s">
        <v>146</v>
      </c>
      <c r="D76" s="6">
        <v>1</v>
      </c>
    </row>
    <row r="77" spans="2:4" x14ac:dyDescent="0.35">
      <c r="B77" s="16" t="s">
        <v>147</v>
      </c>
      <c r="C77" s="15" t="s">
        <v>148</v>
      </c>
      <c r="D77" s="6">
        <v>0</v>
      </c>
    </row>
    <row r="78" spans="2:4" x14ac:dyDescent="0.35">
      <c r="B78" s="16" t="s">
        <v>149</v>
      </c>
      <c r="C78" s="15" t="s">
        <v>150</v>
      </c>
      <c r="D78" s="6">
        <v>3</v>
      </c>
    </row>
    <row r="79" spans="2:4" x14ac:dyDescent="0.35">
      <c r="B79" s="16" t="s">
        <v>151</v>
      </c>
      <c r="C79" s="15" t="s">
        <v>150</v>
      </c>
      <c r="D79" s="6">
        <v>9</v>
      </c>
    </row>
    <row r="80" spans="2:4" x14ac:dyDescent="0.35">
      <c r="B80" s="16" t="s">
        <v>152</v>
      </c>
      <c r="C80" s="15" t="s">
        <v>153</v>
      </c>
      <c r="D80" s="6">
        <v>2</v>
      </c>
    </row>
    <row r="81" spans="2:4" x14ac:dyDescent="0.35">
      <c r="B81" s="16" t="s">
        <v>154</v>
      </c>
      <c r="C81" s="15" t="s">
        <v>155</v>
      </c>
      <c r="D81" s="6">
        <v>0</v>
      </c>
    </row>
    <row r="82" spans="2:4" x14ac:dyDescent="0.35">
      <c r="B82" s="16" t="s">
        <v>156</v>
      </c>
      <c r="C82" s="15" t="s">
        <v>157</v>
      </c>
      <c r="D82" s="6">
        <v>3</v>
      </c>
    </row>
    <row r="83" spans="2:4" x14ac:dyDescent="0.35">
      <c r="B83" s="16" t="s">
        <v>158</v>
      </c>
      <c r="C83" s="15" t="s">
        <v>142</v>
      </c>
      <c r="D83" s="6">
        <v>0</v>
      </c>
    </row>
    <row r="84" spans="2:4" x14ac:dyDescent="0.35">
      <c r="B84" s="16" t="s">
        <v>159</v>
      </c>
      <c r="C84" s="15" t="s">
        <v>142</v>
      </c>
      <c r="D84" s="6">
        <v>1</v>
      </c>
    </row>
    <row r="85" spans="2:4" x14ac:dyDescent="0.35">
      <c r="B85" s="16" t="s">
        <v>160</v>
      </c>
      <c r="C85" s="15" t="s">
        <v>142</v>
      </c>
      <c r="D85" s="6">
        <v>2</v>
      </c>
    </row>
    <row r="86" spans="2:4" x14ac:dyDescent="0.35">
      <c r="B86" s="16" t="s">
        <v>163</v>
      </c>
      <c r="C86" s="15" t="s">
        <v>164</v>
      </c>
      <c r="D86" s="6">
        <v>0</v>
      </c>
    </row>
    <row r="87" spans="2:4" x14ac:dyDescent="0.35">
      <c r="B87" s="16" t="s">
        <v>115</v>
      </c>
      <c r="C87" s="15" t="s">
        <v>164</v>
      </c>
      <c r="D87" s="6">
        <v>0</v>
      </c>
    </row>
    <row r="88" spans="2:4" x14ac:dyDescent="0.35">
      <c r="B88" s="4"/>
      <c r="C88" s="5"/>
      <c r="D88" s="6"/>
    </row>
    <row r="89" spans="2:4" ht="29" x14ac:dyDescent="0.35">
      <c r="B89" s="16" t="s">
        <v>161</v>
      </c>
      <c r="C89" s="5"/>
      <c r="D89" s="6">
        <f>SUM(D5:D88)</f>
        <v>19218</v>
      </c>
    </row>
    <row r="90" spans="2:4" x14ac:dyDescent="0.35">
      <c r="B90" s="4"/>
      <c r="C90" s="5"/>
      <c r="D90" s="6"/>
    </row>
    <row r="91" spans="2:4" ht="29" x14ac:dyDescent="0.35">
      <c r="B91" s="16" t="s">
        <v>167</v>
      </c>
      <c r="C91" s="5"/>
      <c r="D91" s="6">
        <v>0</v>
      </c>
    </row>
    <row r="92" spans="2:4" x14ac:dyDescent="0.35">
      <c r="B92" s="4"/>
      <c r="C92" s="5"/>
      <c r="D92" s="6"/>
    </row>
    <row r="93" spans="2:4" ht="29" x14ac:dyDescent="0.35">
      <c r="B93" s="16" t="s">
        <v>166</v>
      </c>
      <c r="C93" s="5"/>
      <c r="D93" s="6">
        <v>43</v>
      </c>
    </row>
    <row r="94" spans="2:4" x14ac:dyDescent="0.35">
      <c r="B94" s="4"/>
      <c r="C94" s="5"/>
      <c r="D94" s="6"/>
    </row>
    <row r="95" spans="2:4" ht="58" x14ac:dyDescent="0.35">
      <c r="B95" s="36" t="s">
        <v>322</v>
      </c>
      <c r="C95" s="5"/>
      <c r="D95" s="6">
        <v>16</v>
      </c>
    </row>
    <row r="96" spans="2:4" x14ac:dyDescent="0.35">
      <c r="B96" s="4"/>
      <c r="C96" s="5"/>
      <c r="D96" s="6"/>
    </row>
    <row r="97" spans="2:4" x14ac:dyDescent="0.35">
      <c r="B97" s="17" t="s">
        <v>162</v>
      </c>
      <c r="C97" s="18"/>
      <c r="D97" s="19">
        <f>SUM(D89:D96)</f>
        <v>19277</v>
      </c>
    </row>
    <row r="98" spans="2:4" x14ac:dyDescent="0.35">
      <c r="B98" s="4"/>
      <c r="C98" s="5"/>
      <c r="D98" s="6"/>
    </row>
    <row r="99" spans="2:4" ht="15" thickBot="1" x14ac:dyDescent="0.4">
      <c r="B99" s="7"/>
      <c r="C99" s="8"/>
      <c r="D9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Conciliation Outcomes Summary</vt:lpstr>
      <vt:lpstr>Conciliation Outcomes</vt:lpstr>
      <vt:lpstr>Conciliation Jurisdictions</vt:lpstr>
      <vt:lpstr>Conciliation Postcodes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Herink</dc:creator>
  <cp:lastModifiedBy>Mary O'Brien</cp:lastModifiedBy>
  <dcterms:created xsi:type="dcterms:W3CDTF">2020-06-30T16:44:03Z</dcterms:created>
  <dcterms:modified xsi:type="dcterms:W3CDTF">2020-08-19T14:52:01Z</dcterms:modified>
</cp:coreProperties>
</file>